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rkara\Desktop\EQAA designed\"/>
    </mc:Choice>
  </mc:AlternateContent>
  <workbookProtection workbookAlgorithmName="SHA-512" workbookHashValue="asC+2WZX3xgbLM6pNWUweMYCPkGkKwXIT6XfrvVPjEuYXtdfRQ86IFIOl3anC4UvXGAxcCURq7O0q35PKsg2eA==" workbookSaltValue="lFlZCwE9ZXGLn++guoreXA==" workbookSpinCount="100000" lockStructure="1"/>
  <bookViews>
    <workbookView showSheetTabs="0" xWindow="0" yWindow="0" windowWidth="28800" windowHeight="12330"/>
  </bookViews>
  <sheets>
    <sheet name="EQA" sheetId="1" r:id="rId1"/>
  </sheets>
  <calcPr calcId="162913" concurrentCalc="0"/>
  <customWorkbookViews>
    <customWorkbookView name="AG - Personal View" guid="{EF638BB5-E92A-4233-B961-A938B352646C}" mergeInterval="0" personalView="1" showSheetTabs="0" xWindow="1921" yWindow="13" windowWidth="1623" windowHeight="1018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82" i="1" l="1"/>
  <c r="K101" i="1"/>
  <c r="Q18" i="1"/>
  <c r="K95" i="1"/>
  <c r="Q30" i="1"/>
  <c r="K96" i="1"/>
  <c r="Q46" i="1"/>
  <c r="K97" i="1"/>
  <c r="Q54" i="1"/>
  <c r="K98" i="1"/>
  <c r="Q66" i="1"/>
  <c r="K99" i="1"/>
  <c r="Q73" i="1"/>
  <c r="K100" i="1"/>
  <c r="K102" i="1"/>
  <c r="M101" i="1"/>
  <c r="M95" i="1"/>
  <c r="M96" i="1"/>
  <c r="M97" i="1"/>
  <c r="M98" i="1"/>
  <c r="M99" i="1"/>
  <c r="M100" i="1"/>
  <c r="M102" i="1"/>
  <c r="O101" i="1"/>
  <c r="O95" i="1"/>
  <c r="O96" i="1"/>
  <c r="O97" i="1"/>
  <c r="O98" i="1"/>
  <c r="O99" i="1"/>
  <c r="O100" i="1"/>
  <c r="O102" i="1"/>
  <c r="Q101" i="1"/>
  <c r="Q95" i="1"/>
  <c r="Q96" i="1"/>
  <c r="Q97" i="1"/>
  <c r="Q98" i="1"/>
  <c r="Q99" i="1"/>
  <c r="Q100" i="1"/>
  <c r="Q102" i="1"/>
  <c r="K103" i="1"/>
  <c r="M103" i="1"/>
  <c r="O103" i="1"/>
  <c r="C10" i="1"/>
  <c r="Q103" i="1"/>
</calcChain>
</file>

<file path=xl/sharedStrings.xml><?xml version="1.0" encoding="utf-8"?>
<sst xmlns="http://schemas.openxmlformats.org/spreadsheetml/2006/main" count="159" uniqueCount="107">
  <si>
    <t>Organizational unit:</t>
  </si>
  <si>
    <t>Title of evaluation report:</t>
  </si>
  <si>
    <t>Overall quality of report:</t>
  </si>
  <si>
    <t>Quality Assessment Criteria</t>
  </si>
  <si>
    <t>Assessment Level:</t>
  </si>
  <si>
    <t>Fair</t>
  </si>
  <si>
    <t>Overall Evaluation Quality Assessment</t>
  </si>
  <si>
    <t>Assessment Levels (*)</t>
  </si>
  <si>
    <t>Quality assessment criteria (scoring points*)</t>
  </si>
  <si>
    <t>Very good</t>
  </si>
  <si>
    <t>Good</t>
  </si>
  <si>
    <t>Unsatisfactory</t>
  </si>
  <si>
    <t>1. Structure and clarity of reporting, including executive summary (7)</t>
  </si>
  <si>
    <t>2. Design and methodology (13)</t>
  </si>
  <si>
    <t>3. Reliability of data (11)</t>
  </si>
  <si>
    <t>5. Conclusions (11)</t>
  </si>
  <si>
    <t>6. Recommendations (11)</t>
  </si>
  <si>
    <t>7. Integration of gender (7)</t>
  </si>
  <si>
    <t xml:space="preserve"> Total scoring points</t>
  </si>
  <si>
    <t>Overall assessment level of evaluation report</t>
  </si>
  <si>
    <t>Year of report:</t>
  </si>
  <si>
    <r>
      <t xml:space="preserve">Insert </t>
    </r>
    <r>
      <rPr>
        <i/>
        <u/>
        <sz val="11"/>
        <color theme="1"/>
        <rFont val="Gill Sans MT"/>
        <family val="2"/>
      </rPr>
      <t>assessment level</t>
    </r>
    <r>
      <rPr>
        <i/>
        <sz val="11"/>
        <color theme="1"/>
        <rFont val="Gill Sans MT"/>
        <family val="2"/>
      </rPr>
      <t xml:space="preserve"> followed by main </t>
    </r>
    <r>
      <rPr>
        <i/>
        <u/>
        <sz val="11"/>
        <color theme="1"/>
        <rFont val="Gill Sans MT"/>
        <family val="2"/>
      </rPr>
      <t>comments</t>
    </r>
    <r>
      <rPr>
        <i/>
        <sz val="11"/>
        <color theme="1"/>
        <rFont val="Gill Sans MT"/>
        <family val="2"/>
      </rPr>
      <t>.</t>
    </r>
    <r>
      <rPr>
        <sz val="11"/>
        <color theme="1"/>
        <rFont val="Gill Sans MT"/>
        <family val="2"/>
      </rPr>
      <t xml:space="preserve"> (use ‘shading’ function to give cells corresponding colour)</t>
    </r>
  </si>
  <si>
    <t>Date of assessment:</t>
  </si>
  <si>
    <t>Overall comments:</t>
  </si>
  <si>
    <t>Assessment Levels</t>
  </si>
  <si>
    <t>Very Good</t>
  </si>
  <si>
    <t>strong, above average, best practice</t>
  </si>
  <si>
    <t>satisfactory, respectable</t>
  </si>
  <si>
    <t>with some weaknesses, still acceptable</t>
  </si>
  <si>
    <t>weak, does not meet minimal quality standards</t>
  </si>
  <si>
    <r>
      <t>Very good</t>
    </r>
    <r>
      <rPr>
        <sz val="11"/>
        <color theme="1"/>
        <rFont val="Gill Sans MT"/>
        <family val="2"/>
      </rPr>
      <t xml:space="preserve">  
very confident to use</t>
    </r>
  </si>
  <si>
    <r>
      <t>Good</t>
    </r>
    <r>
      <rPr>
        <sz val="11"/>
        <color theme="1"/>
        <rFont val="Gill Sans MT"/>
        <family val="2"/>
      </rPr>
      <t xml:space="preserve">  
confident to use</t>
    </r>
  </si>
  <si>
    <r>
      <t>Fair</t>
    </r>
    <r>
      <rPr>
        <sz val="11"/>
        <color theme="1"/>
        <rFont val="Gill Sans MT"/>
        <family val="2"/>
      </rPr>
      <t xml:space="preserve"> 
use with caution</t>
    </r>
  </si>
  <si>
    <r>
      <t>Unsatisfactory</t>
    </r>
    <r>
      <rPr>
        <sz val="11"/>
        <color theme="1"/>
        <rFont val="Gill Sans MT"/>
        <family val="2"/>
      </rPr>
      <t xml:space="preserve"> 
not confident to use</t>
    </r>
  </si>
  <si>
    <t xml:space="preserve">To ensure the report is comprehensive and user-friendly  </t>
  </si>
  <si>
    <t>3. Is the report structured in a logical way? Is there a clear distinction made between analysis/findings, conclusions, recommendations and lessons learned (where applicable)?</t>
  </si>
  <si>
    <t>Executive summary</t>
  </si>
  <si>
    <t>5. Is an executive summary included in the report, written as a stand-alone section and presenting the main results of the evaluation?</t>
  </si>
  <si>
    <t>6. Is there a clear structure of the executive summary, (i.e. i) Purpose, including intended audience(s); ii) Objectives and brief description of intervention; iii) Methodology; iv) Main conclusions; v) Recommendations)?</t>
  </si>
  <si>
    <t>1. Structure and Clarity of Reporting</t>
  </si>
  <si>
    <t>Yes
No
Partial</t>
  </si>
  <si>
    <t>2. Design and Methodology</t>
  </si>
  <si>
    <t>To ensure that the evaluation is put within its context</t>
  </si>
  <si>
    <t>To ensure a rigorous design and methodology</t>
  </si>
  <si>
    <t>3. Reliability of Data</t>
  </si>
  <si>
    <t xml:space="preserve">To ensure quality of data and robust data collection processes </t>
  </si>
  <si>
    <t>4. Analysis and Findings</t>
  </si>
  <si>
    <t>3. Is the analysis presented against the evaluation questions?</t>
  </si>
  <si>
    <t>5. Conclusions</t>
  </si>
  <si>
    <t>To assess the validity of conclusions</t>
  </si>
  <si>
    <t>6. Recommendations</t>
  </si>
  <si>
    <t xml:space="preserve">To ensure the usefulness and clarity of recommendations </t>
  </si>
  <si>
    <t>1. Do recommendations flow logically from conclusions?</t>
  </si>
  <si>
    <t>7. Gender</t>
  </si>
  <si>
    <t>Yes</t>
  </si>
  <si>
    <t>1. Does the evaluation describe the target audience for the evaluation?</t>
  </si>
  <si>
    <t>2. Is the development and institutional context of the evaluation clearly described and constraints explained?</t>
  </si>
  <si>
    <t>1. Did the evaluation triangulate data collected as appropriate?</t>
  </si>
  <si>
    <t>To ensure sound analysis and credible findings</t>
  </si>
  <si>
    <t>7. Is the analysis presented against contextual factors?</t>
  </si>
  <si>
    <t>8. Does the analysis elaborate on cross-cutting issues such as equity and vulnerability, gender equality and human rights?</t>
  </si>
  <si>
    <t>2. Do the conclusions go beyond the findings and provide a thorough understanding of the underlying issues of the programme/initiative/system being evaluated?</t>
  </si>
  <si>
    <t>No</t>
  </si>
  <si>
    <t>If the overall assessment is ‘Fair’, please explain</t>
  </si>
  <si>
    <t>• What aspects to be cautious about?</t>
  </si>
  <si>
    <t>• How it can be used?</t>
  </si>
  <si>
    <t>Consideration of significant constraints</t>
  </si>
  <si>
    <t>Where relevant, please explain the overall assessment Very good, Good or Unsatisfactory</t>
  </si>
  <si>
    <t xml:space="preserve">The quality of this evaluation report has been hampered by exceptionally difficult circumstances: </t>
  </si>
  <si>
    <t>If yes, please explain:</t>
  </si>
  <si>
    <t>2. Is the report of a reasonable length? (maximum pages for the main report, excluding annexes: 60 for institutional evaluations; 70 for CPEs; 80 for thematic evaluations)</t>
  </si>
  <si>
    <t>1. Is the report easy to read and understand (i.e. written in an accessible language appropriate for the intended audience) with minimal grammatical, spelling or punctuation errors?</t>
  </si>
  <si>
    <t>4. Do the annexes contain – at a minimum – the ToRs; a bibliography; a list of interviewees; the evaluation matrix; methodological tools used (e.g. interview guides; focus group notes, outline of surveys) as well as information on the stakeholder consultation process?</t>
  </si>
  <si>
    <t>7. Is the executive summary reasonably concise (e.g. with a maximum length of 5 pages)?</t>
  </si>
  <si>
    <t>8. Are methodological limitations acknowledged and their effect on the evaluation described? (Does the report discuss how any bias has been overcome?)</t>
  </si>
  <si>
    <t>1. Are the findings substantiated by evidence?</t>
  </si>
  <si>
    <t>6. Does the analysis show different outcomes for different target groups, as relevant?</t>
  </si>
  <si>
    <t>3. Do the conclusions appear to convey the evaluators’ unbiased judgement?</t>
  </si>
  <si>
    <t>2. Are the recommendations clearly written, targeted at the intended users and action-oriented (with information on their human, financial and technical implications)?</t>
  </si>
  <si>
    <t>3. Do recommendations appear balanced and impartial?</t>
  </si>
  <si>
    <t>4. Is a timeframe for implementation proposed?</t>
  </si>
  <si>
    <t xml:space="preserve">3. Does the evaluation report describe the reconstruction of the intervention logic and/or theory of change, and assess the adequacy of these? </t>
  </si>
  <si>
    <t>4. Is the evaluation framework clearly described in the text and in the evaluation matrix? Does the evaluation matrix establish the evaluation questions, assumptions, indicators, data sources and methods for data collection?</t>
  </si>
  <si>
    <t>10. Does the methodology enable the collection and analysis of disaggregated data?</t>
  </si>
  <si>
    <t>3. Did the evaluation make explicit any possible limitations (bias, data gaps etc.) in primary and secondary data sources and if relevant, explained what was done to minimize such issues?</t>
  </si>
  <si>
    <t>4. Analysis and findings (40)</t>
  </si>
  <si>
    <r>
      <t xml:space="preserve">(*) </t>
    </r>
    <r>
      <rPr>
        <sz val="11"/>
        <color rgb="FF000000"/>
        <rFont val="Gill Sans MT"/>
        <family val="2"/>
      </rPr>
      <t xml:space="preserve"> </t>
    </r>
    <r>
      <rPr>
        <b/>
        <sz val="11"/>
        <color rgb="FF000000"/>
        <rFont val="Gill Sans MT"/>
        <family val="2"/>
      </rPr>
      <t>(a)</t>
    </r>
    <r>
      <rPr>
        <sz val="11"/>
        <color rgb="FF000000"/>
        <rFont val="Gill Sans MT"/>
        <family val="2"/>
      </rPr>
      <t xml:space="preserve"> Insert scoring points associated with criteria in corresponding column (e.g. - if ‘Analysis and findings’ has been assessed as ‘Good’, enter 40 into ‘Good’ column. 
</t>
    </r>
    <r>
      <rPr>
        <b/>
        <sz val="11"/>
        <color rgb="FF000000"/>
        <rFont val="Gill Sans MT"/>
        <family val="2"/>
      </rPr>
      <t>(b)</t>
    </r>
    <r>
      <rPr>
        <sz val="11"/>
        <color rgb="FF000000"/>
        <rFont val="Gill Sans MT"/>
        <family val="2"/>
      </rPr>
      <t xml:space="preserve"> Assessment level with highest ‘total scoring points’ determines ‘Overall assessment level of evaluation report’. Write corresponding assessment level in cell (e.g. ‘Fair’). 
</t>
    </r>
    <r>
      <rPr>
        <b/>
        <sz val="11"/>
        <color rgb="FF000000"/>
        <rFont val="Gill Sans MT"/>
        <family val="2"/>
      </rPr>
      <t>(c)</t>
    </r>
    <r>
      <rPr>
        <sz val="11"/>
        <color rgb="FF000000"/>
        <rFont val="Gill Sans MT"/>
        <family val="2"/>
      </rPr>
      <t xml:space="preserve"> Use ‘shading’ function to give cells corresponding colour.</t>
    </r>
  </si>
  <si>
    <t>(**) Scoring uses a four point scale (0-3).
0 = Not at all integrated. Applies when none of the elements under a criterion are met.
1 = Partially integrated. Applies when some minimal elements are met but further progress is needed and remedial action to meet the standard is required.
2 = Satisfactorily integrated. Applies when a satisfactory level has been reached and many of the elements are met but still improvement could be done.
3 = Fully integrated. Applies when all of the elements under a criterion are met, used and fully integrated in the evaluation and no remedial action is required.</t>
  </si>
  <si>
    <t>(*) This assessment criteria is fully based on the UN-SWAP Scoring Tool. Each sub-criteria shall be equally weighted (in correlation with the calculation in the tool and totalling the scores 11-12 = very good, 8-10 = good, 4-7 = Fair, 0-3=unsatisfactory).</t>
  </si>
  <si>
    <t>To assess the integration of Gender Equality and Empowerment of Women (GEEW)  (*)</t>
  </si>
  <si>
    <t>0
1
2
3 (**)</t>
  </si>
  <si>
    <t xml:space="preserve">       
3. Do the evaluation findings, conclusions and recommendations reflect a gender analysis?</t>
  </si>
  <si>
    <t xml:space="preserve">2. Is the basis for interpretations carefully described? </t>
  </si>
  <si>
    <t xml:space="preserve">4. Is the analysis transparent about the sources and quality of data? </t>
  </si>
  <si>
    <t>1. Do the conclusions flow clearly from the findings?</t>
  </si>
  <si>
    <r>
      <t>5. Are the recommendations prioritize</t>
    </r>
    <r>
      <rPr>
        <sz val="11"/>
        <rFont val="Gill Sans MT"/>
        <family val="2"/>
      </rPr>
      <t xml:space="preserve">d and clearly presented </t>
    </r>
    <r>
      <rPr>
        <sz val="11"/>
        <color theme="1"/>
        <rFont val="Gill Sans MT"/>
        <family val="2"/>
      </rPr>
      <t xml:space="preserve">to facilitate appropriate management response and follow up on each specific recommendation? </t>
    </r>
  </si>
  <si>
    <t xml:space="preserve">5. Are the tools for data collection described and their choice justified?
</t>
  </si>
  <si>
    <r>
      <t xml:space="preserve">6. Is there a comprehensive stakeholder map? Is the stakeholder consultation process clearly described (in particular, does it include the consultation of key stakeholders on draft recommendations)?
</t>
    </r>
    <r>
      <rPr>
        <sz val="11"/>
        <color theme="1"/>
        <rFont val="Gill Sans MT"/>
        <family val="2"/>
      </rPr>
      <t xml:space="preserve">
</t>
    </r>
  </si>
  <si>
    <t xml:space="preserve">7. Are the methods for analysis clearly described for all types of data?
</t>
  </si>
  <si>
    <r>
      <t xml:space="preserve">9. Is the sampling strategy described?
</t>
    </r>
    <r>
      <rPr>
        <i/>
        <sz val="11"/>
        <color rgb="FF008000"/>
        <rFont val="Gill Sans MT"/>
      </rPr>
      <t xml:space="preserve">
</t>
    </r>
  </si>
  <si>
    <t xml:space="preserve">11. Is the design and methodology appropriate for assessing the cross-cutting issues (equity and vulnerability, gender equality and human rights)?
</t>
  </si>
  <si>
    <t>2. Did the evaluation clearly identify and make use of reliable qualitative and quantitative data sources?</t>
  </si>
  <si>
    <t xml:space="preserve">4. Is there evidence that data has been collected with a sensitivity to issues of discrimination and other ethical considerations?
</t>
  </si>
  <si>
    <r>
      <t>5. Are cause and effect links between an intervention and its end results explained and any unintended outcomes highlighted?</t>
    </r>
    <r>
      <rPr>
        <b/>
        <i/>
        <sz val="11"/>
        <color rgb="FF00B050"/>
        <rFont val="Gill Sans MT"/>
        <family val="2"/>
      </rPr>
      <t xml:space="preserve">
</t>
    </r>
  </si>
  <si>
    <r>
      <t xml:space="preserve">2. Is a gender-responsive methodology used, including gender-responsive methods and tools, and data analysis techniques?  
</t>
    </r>
    <r>
      <rPr>
        <b/>
        <i/>
        <sz val="11"/>
        <color rgb="FF00B050"/>
        <rFont val="Gill Sans MT"/>
        <family val="2"/>
      </rPr>
      <t xml:space="preserve">
</t>
    </r>
  </si>
  <si>
    <t xml:space="preserve">
</t>
  </si>
  <si>
    <r>
      <t xml:space="preserve">1. Is GEEW integrated in the evaluation scope of analysis and indicators designed in a way that ensures GEEW-related data to be collected?
</t>
    </r>
    <r>
      <rPr>
        <b/>
        <i/>
        <sz val="11"/>
        <color rgb="FF00B050"/>
        <rFont val="Gill Sans MT"/>
        <family val="2"/>
      </rPr>
      <t xml:space="preserve">
</t>
    </r>
    <r>
      <rPr>
        <sz val="11"/>
        <color theme="1"/>
        <rFont val="Gill Sans MT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</si>
</sst>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 mmmm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Gill Sans MT"/>
      <family val="2"/>
    </font>
    <font>
      <i/>
      <sz val="11"/>
      <color theme="1"/>
      <name val="Gill Sans MT"/>
      <family val="2"/>
    </font>
    <font>
      <i/>
      <u/>
      <sz val="11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rgb="FF000000"/>
      <name val="Gill Sans MT"/>
      <family val="2"/>
    </font>
    <font>
      <sz val="11"/>
      <color rgb="FF000000"/>
      <name val="Gill Sans MT"/>
      <family val="2"/>
    </font>
    <font>
      <b/>
      <sz val="12"/>
      <color theme="1"/>
      <name val="Gill Sans MT"/>
      <family val="2"/>
    </font>
    <font>
      <sz val="11"/>
      <color theme="0"/>
      <name val="Gill Sans MT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Gill Sans MT"/>
      <family val="2"/>
    </font>
    <font>
      <sz val="11"/>
      <name val="Gill Sans MT"/>
    </font>
    <font>
      <b/>
      <i/>
      <sz val="11"/>
      <color rgb="FF00B050"/>
      <name val="Gill Sans MT"/>
      <family val="2"/>
    </font>
    <font>
      <i/>
      <sz val="11"/>
      <color rgb="FF008000"/>
      <name val="Gill Sans MT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8">
    <xf numFmtId="0" fontId="0" fillId="0" borderId="0" xfId="0"/>
    <xf numFmtId="0" fontId="1" fillId="7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4" borderId="0" xfId="0" applyFont="1" applyFill="1" applyBorder="1" applyAlignment="1" applyProtection="1">
      <alignment vertical="center" wrapText="1"/>
      <protection locked="0"/>
    </xf>
    <xf numFmtId="1" fontId="4" fillId="5" borderId="1" xfId="0" applyNumberFormat="1" applyFont="1" applyFill="1" applyBorder="1" applyAlignment="1" applyProtection="1">
      <alignment vertical="center" wrapText="1"/>
      <protection locked="0"/>
    </xf>
    <xf numFmtId="0" fontId="8" fillId="4" borderId="0" xfId="0" applyFont="1" applyFill="1" applyBorder="1" applyAlignment="1" applyProtection="1">
      <alignment vertical="center" wrapText="1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1" fillId="4" borderId="27" xfId="0" applyFont="1" applyFill="1" applyBorder="1" applyAlignment="1">
      <alignment vertical="top" wrapText="1"/>
    </xf>
    <xf numFmtId="0" fontId="4" fillId="4" borderId="23" xfId="0" applyFont="1" applyFill="1" applyBorder="1" applyAlignment="1">
      <alignment horizontal="left" vertical="top" wrapText="1"/>
    </xf>
    <xf numFmtId="0" fontId="4" fillId="4" borderId="27" xfId="0" applyFont="1" applyFill="1" applyBorder="1" applyAlignment="1">
      <alignment horizontal="left" vertical="top" wrapText="1"/>
    </xf>
    <xf numFmtId="0" fontId="4" fillId="4" borderId="23" xfId="0" applyFont="1" applyFill="1" applyBorder="1" applyAlignment="1" applyProtection="1">
      <alignment horizontal="left" vertical="top" wrapText="1"/>
      <protection locked="0"/>
    </xf>
    <xf numFmtId="0" fontId="4" fillId="4" borderId="23" xfId="0" applyFont="1" applyFill="1" applyBorder="1" applyAlignment="1">
      <alignment vertical="top" wrapText="1"/>
    </xf>
    <xf numFmtId="0" fontId="4" fillId="0" borderId="27" xfId="0" applyFont="1" applyBorder="1"/>
    <xf numFmtId="0" fontId="4" fillId="4" borderId="32" xfId="0" applyFont="1" applyFill="1" applyBorder="1" applyAlignment="1">
      <alignment vertical="center" wrapText="1"/>
    </xf>
    <xf numFmtId="0" fontId="4" fillId="4" borderId="33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 applyProtection="1">
      <alignment horizontal="right" vertical="center" wrapText="1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4" fillId="5" borderId="1" xfId="0" applyFont="1" applyFill="1" applyBorder="1" applyAlignment="1" applyProtection="1">
      <alignment vertical="top" wrapText="1"/>
      <protection locked="0"/>
    </xf>
    <xf numFmtId="0" fontId="1" fillId="4" borderId="27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left" vertical="top" wrapText="1"/>
      <protection locked="0"/>
    </xf>
    <xf numFmtId="0" fontId="4" fillId="5" borderId="23" xfId="0" applyFont="1" applyFill="1" applyBorder="1" applyAlignment="1" applyProtection="1">
      <alignment horizontal="left" vertical="top" wrapText="1"/>
      <protection locked="0"/>
    </xf>
    <xf numFmtId="0" fontId="4" fillId="4" borderId="27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" fillId="5" borderId="23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4" borderId="0" xfId="0" applyFont="1" applyFill="1" applyBorder="1" applyAlignment="1" applyProtection="1">
      <alignment horizontal="right" vertical="center" wrapText="1"/>
    </xf>
    <xf numFmtId="1" fontId="1" fillId="5" borderId="0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20" xfId="0" applyFont="1" applyFill="1" applyBorder="1" applyAlignment="1" applyProtection="1">
      <alignment horizontal="center" vertical="center" wrapText="1"/>
    </xf>
    <xf numFmtId="164" fontId="1" fillId="5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5" borderId="1" xfId="0" applyFont="1" applyFill="1" applyBorder="1" applyAlignment="1" applyProtection="1">
      <alignment horizontal="left" vertical="top" wrapText="1"/>
      <protection locked="0"/>
    </xf>
    <xf numFmtId="0" fontId="4" fillId="5" borderId="30" xfId="0" applyFont="1" applyFill="1" applyBorder="1" applyAlignment="1" applyProtection="1">
      <alignment horizontal="left" vertical="top" wrapText="1"/>
      <protection locked="0"/>
    </xf>
    <xf numFmtId="0" fontId="2" fillId="10" borderId="37" xfId="0" applyFont="1" applyFill="1" applyBorder="1" applyAlignment="1">
      <alignment horizontal="left" vertical="top" wrapText="1"/>
    </xf>
    <xf numFmtId="0" fontId="2" fillId="10" borderId="35" xfId="0" applyFont="1" applyFill="1" applyBorder="1" applyAlignment="1">
      <alignment horizontal="left" vertical="top" wrapText="1"/>
    </xf>
    <xf numFmtId="0" fontId="2" fillId="10" borderId="36" xfId="0" applyFont="1" applyFill="1" applyBorder="1" applyAlignment="1">
      <alignment horizontal="left" vertical="top" wrapText="1"/>
    </xf>
    <xf numFmtId="0" fontId="2" fillId="10" borderId="28" xfId="0" applyFont="1" applyFill="1" applyBorder="1" applyAlignment="1">
      <alignment horizontal="left" vertical="top" wrapText="1"/>
    </xf>
    <xf numFmtId="0" fontId="2" fillId="10" borderId="3" xfId="0" applyFont="1" applyFill="1" applyBorder="1" applyAlignment="1">
      <alignment horizontal="left" vertical="top" wrapText="1"/>
    </xf>
    <xf numFmtId="0" fontId="2" fillId="10" borderId="29" xfId="0" applyFont="1" applyFill="1" applyBorder="1" applyAlignment="1">
      <alignment horizontal="left" vertical="top" wrapText="1"/>
    </xf>
    <xf numFmtId="0" fontId="6" fillId="9" borderId="2" xfId="0" applyFont="1" applyFill="1" applyBorder="1" applyAlignment="1" applyProtection="1">
      <alignment horizontal="left" vertical="top" wrapText="1"/>
      <protection locked="0"/>
    </xf>
    <xf numFmtId="0" fontId="6" fillId="9" borderId="3" xfId="0" applyFont="1" applyFill="1" applyBorder="1" applyAlignment="1" applyProtection="1">
      <alignment horizontal="left" vertical="top" wrapText="1"/>
      <protection locked="0"/>
    </xf>
    <xf numFmtId="0" fontId="6" fillId="9" borderId="29" xfId="0" applyFont="1" applyFill="1" applyBorder="1" applyAlignment="1" applyProtection="1">
      <alignment horizontal="left" vertical="top" wrapText="1"/>
      <protection locked="0"/>
    </xf>
    <xf numFmtId="0" fontId="12" fillId="9" borderId="1" xfId="0" applyFont="1" applyFill="1" applyBorder="1" applyAlignment="1" applyProtection="1">
      <alignment horizontal="left" vertical="top" wrapText="1"/>
      <protection locked="0"/>
    </xf>
    <xf numFmtId="0" fontId="11" fillId="9" borderId="1" xfId="0" applyFont="1" applyFill="1" applyBorder="1" applyAlignment="1" applyProtection="1">
      <alignment horizontal="left" vertical="top" wrapText="1"/>
      <protection locked="0"/>
    </xf>
    <xf numFmtId="0" fontId="11" fillId="9" borderId="30" xfId="0" applyFont="1" applyFill="1" applyBorder="1" applyAlignment="1" applyProtection="1">
      <alignment horizontal="left" vertical="top" wrapText="1"/>
      <protection locked="0"/>
    </xf>
    <xf numFmtId="0" fontId="11" fillId="5" borderId="1" xfId="0" applyFont="1" applyFill="1" applyBorder="1" applyAlignment="1" applyProtection="1">
      <alignment horizontal="left" vertical="top" wrapText="1"/>
      <protection locked="0"/>
    </xf>
    <xf numFmtId="0" fontId="11" fillId="5" borderId="30" xfId="0" applyFont="1" applyFill="1" applyBorder="1" applyAlignment="1" applyProtection="1">
      <alignment horizontal="left" vertical="top" wrapText="1"/>
      <protection locked="0"/>
    </xf>
    <xf numFmtId="0" fontId="5" fillId="9" borderId="1" xfId="0" applyFont="1" applyFill="1" applyBorder="1" applyAlignment="1" applyProtection="1">
      <alignment horizontal="left" vertical="top" wrapText="1"/>
      <protection locked="0"/>
    </xf>
    <xf numFmtId="0" fontId="6" fillId="9" borderId="1" xfId="0" applyFont="1" applyFill="1" applyBorder="1" applyAlignment="1" applyProtection="1">
      <alignment horizontal="left" vertical="top" wrapText="1"/>
      <protection locked="0"/>
    </xf>
    <xf numFmtId="0" fontId="6" fillId="9" borderId="30" xfId="0" applyFont="1" applyFill="1" applyBorder="1" applyAlignment="1" applyProtection="1">
      <alignment horizontal="left"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64"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theme="0"/>
      </font>
    </dxf>
    <dxf>
      <fill>
        <patternFill>
          <bgColor rgb="FF00B0F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130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184225</xdr:colOff>
      <xdr:row>1</xdr:row>
      <xdr:rowOff>73511</xdr:rowOff>
    </xdr:from>
    <xdr:to>
      <xdr:col>17</xdr:col>
      <xdr:colOff>525781</xdr:colOff>
      <xdr:row>2</xdr:row>
      <xdr:rowOff>342900</xdr:rowOff>
    </xdr:to>
    <xdr:pic>
      <xdr:nvPicPr>
        <xdr:cNvPr id="2" name="Picture 1" descr="UNFPA-logo-90EF604891-seeklogo.com.gif"/>
        <xdr:cNvPicPr/>
      </xdr:nvPicPr>
      <xdr:blipFill rotWithShape="1">
        <a:blip xmlns:r="http://schemas.openxmlformats.org/officeDocument/2006/relationships" r:embed="rId1" cstate="print"/>
        <a:srcRect t="19643" b="22322"/>
        <a:stretch/>
      </xdr:blipFill>
      <xdr:spPr>
        <a:xfrm>
          <a:off x="9503485" y="309731"/>
          <a:ext cx="844476" cy="49798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129</xdr:row>
          <xdr:rowOff>0</xdr:rowOff>
        </xdr:from>
        <xdr:to>
          <xdr:col>12</xdr:col>
          <xdr:colOff>104775</xdr:colOff>
          <xdr:row>130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276225</xdr:colOff>
          <xdr:row>129</xdr:row>
          <xdr:rowOff>0</xdr:rowOff>
        </xdr:from>
        <xdr:to>
          <xdr:col>14</xdr:col>
          <xdr:colOff>66675</xdr:colOff>
          <xdr:row>130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R137"/>
  <sheetViews>
    <sheetView tabSelected="1" topLeftCell="A34" zoomScale="75" zoomScaleNormal="75" zoomScalePageLayoutView="75" workbookViewId="0">
      <selection activeCell="B38" sqref="B38:I38"/>
    </sheetView>
  </sheetViews>
  <sheetFormatPr defaultColWidth="9.140625" defaultRowHeight="17.25" x14ac:dyDescent="0.25"/>
  <cols>
    <col min="1" max="1" width="9.140625" style="4"/>
    <col min="2" max="2" width="20.42578125" style="4" customWidth="1"/>
    <col min="3" max="3" width="8" style="4" customWidth="1"/>
    <col min="4" max="4" width="7.7109375" style="4" customWidth="1"/>
    <col min="5" max="9" width="7.28515625" style="4" customWidth="1"/>
    <col min="10" max="10" width="12.42578125" style="4" bestFit="1" customWidth="1"/>
    <col min="11" max="12" width="6.42578125" style="4" customWidth="1"/>
    <col min="13" max="13" width="6.7109375" style="4" customWidth="1"/>
    <col min="14" max="14" width="7.7109375" style="4" customWidth="1"/>
    <col min="15" max="15" width="7.42578125" style="4" customWidth="1"/>
    <col min="16" max="16" width="6.28515625" style="4" customWidth="1"/>
    <col min="17" max="17" width="7.28515625" style="4" customWidth="1"/>
    <col min="18" max="18" width="48" style="4" customWidth="1"/>
    <col min="19" max="16384" width="9.140625" style="4"/>
  </cols>
  <sheetData>
    <row r="1" spans="2:18" ht="18" thickBot="1" x14ac:dyDescent="0.3"/>
    <row r="2" spans="2:18" x14ac:dyDescent="0.25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spans="2:18" ht="28.5" customHeight="1" x14ac:dyDescent="0.25">
      <c r="B3" s="22"/>
      <c r="R3" s="23"/>
    </row>
    <row r="4" spans="2:18" x14ac:dyDescent="0.25">
      <c r="B4" s="2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5"/>
    </row>
    <row r="5" spans="2:18" x14ac:dyDescent="0.25">
      <c r="B5" s="22"/>
      <c r="R5" s="23"/>
    </row>
    <row r="6" spans="2:18" ht="41.25" customHeight="1" x14ac:dyDescent="0.25">
      <c r="B6" s="26" t="s">
        <v>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95" t="s">
        <v>20</v>
      </c>
      <c r="N6" s="95"/>
      <c r="O6" s="95"/>
      <c r="P6" s="96"/>
      <c r="Q6" s="96"/>
      <c r="R6" s="97"/>
    </row>
    <row r="7" spans="2:18" ht="15" customHeight="1" x14ac:dyDescent="0.25">
      <c r="B7" s="22"/>
      <c r="R7" s="23"/>
    </row>
    <row r="8" spans="2:18" ht="33.75" customHeight="1" x14ac:dyDescent="0.25">
      <c r="B8" s="26" t="s">
        <v>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r="9" spans="2:18" ht="15" customHeight="1" thickBot="1" x14ac:dyDescent="0.3">
      <c r="B9" s="22"/>
      <c r="R9" s="23"/>
    </row>
    <row r="10" spans="2:18" ht="35.25" customHeight="1" thickBot="1" x14ac:dyDescent="0.3">
      <c r="B10" s="26" t="s">
        <v>2</v>
      </c>
      <c r="C10" s="105" t="str">
        <f>IF(K103&gt;0,"Very Good",IF(M103&gt;0,"Good",IF(O103&gt;0,"Fair",IF(Q103&gt;0,"Unsatisfactory","Not assessed yet"))))</f>
        <v>Very Good</v>
      </c>
      <c r="D10" s="106"/>
      <c r="E10" s="10"/>
      <c r="F10" s="10"/>
      <c r="G10" s="10"/>
      <c r="H10" s="11"/>
      <c r="I10" s="11"/>
      <c r="J10" s="11"/>
      <c r="K10" s="11"/>
      <c r="L10" s="11"/>
      <c r="M10" s="95" t="s">
        <v>22</v>
      </c>
      <c r="N10" s="95"/>
      <c r="O10" s="95"/>
      <c r="P10" s="107"/>
      <c r="Q10" s="107"/>
      <c r="R10" s="108"/>
    </row>
    <row r="11" spans="2:18" ht="15" customHeight="1" x14ac:dyDescent="0.25">
      <c r="B11" s="26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39"/>
      <c r="O11" s="39"/>
      <c r="P11" s="39"/>
      <c r="Q11" s="13"/>
      <c r="R11" s="27"/>
    </row>
    <row r="12" spans="2:18" ht="195" customHeight="1" x14ac:dyDescent="0.25">
      <c r="B12" s="28" t="s">
        <v>23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</row>
    <row r="13" spans="2:18" ht="15" customHeight="1" x14ac:dyDescent="0.25">
      <c r="B13" s="28"/>
      <c r="J13" s="7"/>
      <c r="K13" s="7"/>
      <c r="L13" s="7"/>
      <c r="M13" s="7"/>
      <c r="N13" s="7"/>
      <c r="O13" s="7"/>
      <c r="P13" s="7"/>
      <c r="Q13" s="7"/>
      <c r="R13" s="29"/>
    </row>
    <row r="14" spans="2:18" ht="53.25" customHeight="1" x14ac:dyDescent="0.25">
      <c r="B14" s="26" t="s">
        <v>24</v>
      </c>
      <c r="C14" s="1" t="s">
        <v>25</v>
      </c>
      <c r="D14" s="49" t="s">
        <v>26</v>
      </c>
      <c r="E14" s="49"/>
      <c r="F14" s="49"/>
      <c r="G14" s="2" t="s">
        <v>10</v>
      </c>
      <c r="H14" s="49" t="s">
        <v>27</v>
      </c>
      <c r="I14" s="49"/>
      <c r="J14" s="3" t="s">
        <v>5</v>
      </c>
      <c r="K14" s="49" t="s">
        <v>28</v>
      </c>
      <c r="L14" s="49"/>
      <c r="M14" s="49"/>
      <c r="N14" s="104" t="s">
        <v>11</v>
      </c>
      <c r="O14" s="104"/>
      <c r="P14" s="49" t="s">
        <v>29</v>
      </c>
      <c r="Q14" s="49"/>
      <c r="R14" s="50"/>
    </row>
    <row r="15" spans="2:18" ht="33.75" customHeight="1" x14ac:dyDescent="0.25">
      <c r="B15" s="28"/>
      <c r="J15" s="7"/>
      <c r="K15" s="7"/>
      <c r="L15" s="7"/>
      <c r="M15" s="7"/>
      <c r="N15" s="7"/>
      <c r="O15" s="7"/>
      <c r="P15" s="7"/>
      <c r="Q15" s="7"/>
      <c r="R15" s="29"/>
    </row>
    <row r="16" spans="2:18" ht="25.5" customHeight="1" x14ac:dyDescent="0.25">
      <c r="B16" s="22"/>
      <c r="R16" s="23"/>
    </row>
    <row r="17" spans="2:18" ht="51" customHeight="1" x14ac:dyDescent="0.25">
      <c r="B17" s="98" t="s">
        <v>3</v>
      </c>
      <c r="C17" s="99"/>
      <c r="D17" s="99"/>
      <c r="E17" s="99"/>
      <c r="F17" s="99"/>
      <c r="G17" s="99"/>
      <c r="H17" s="99"/>
      <c r="I17" s="100"/>
      <c r="J17" s="101" t="s">
        <v>21</v>
      </c>
      <c r="K17" s="102"/>
      <c r="L17" s="102"/>
      <c r="M17" s="102"/>
      <c r="N17" s="102"/>
      <c r="O17" s="102"/>
      <c r="P17" s="102"/>
      <c r="Q17" s="102"/>
      <c r="R17" s="103"/>
    </row>
    <row r="18" spans="2:18" ht="51.75" x14ac:dyDescent="0.25">
      <c r="B18" s="112" t="s">
        <v>39</v>
      </c>
      <c r="C18" s="113"/>
      <c r="D18" s="113"/>
      <c r="E18" s="113"/>
      <c r="F18" s="113"/>
      <c r="G18" s="113"/>
      <c r="H18" s="113"/>
      <c r="I18" s="113"/>
      <c r="J18" s="15" t="s">
        <v>40</v>
      </c>
      <c r="K18" s="109" t="s">
        <v>4</v>
      </c>
      <c r="L18" s="110"/>
      <c r="M18" s="110"/>
      <c r="N18" s="110"/>
      <c r="O18" s="110"/>
      <c r="P18" s="111"/>
      <c r="Q18" s="55" t="str">
        <f>IF(AND(J20="Yes",J21="Yes",J22="Yes",J23="Yes",J25="Yes",J26="Yes",J27="Yes"),"Very good",IF(AND(J20="Yes",OR(J21="Yes",J21="Partial"),J22="Yes",OR(J23="Yes",J23="Partial"),J25="Yes",J26="Yes",J27="Partial"),"Good",IF(AND(J20="Yes",OR(J21="Yes",J21="Partial"),J22="Yes",OR(J23="Yes",J23="Partial"),J25="Yes",J26="Partial",J27="Yes"),"Good",IF(AND(J20="Yes",J21="Yes",J22="Yes",J23="Partial",J25="Yes",J26="Yes",J27="Yes"),"Good",IF(OR(J20="No",J22="No",J25="No"),"Unsatisfactory",IF(OR(J20="&lt;Select one&gt;",J21="&lt;Select one&gt;",J22="&lt;Select one&gt;",J23="&lt;Select one&gt;",J25="&lt;Select one&gt;",J26="&lt;Select one&gt;",J27="&lt;Select one&gt;"),"Undefined","Fair"))))))</f>
        <v>Very good</v>
      </c>
      <c r="R18" s="56"/>
    </row>
    <row r="19" spans="2:18" ht="20.25" customHeight="1" x14ac:dyDescent="0.25">
      <c r="B19" s="124" t="s">
        <v>34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6"/>
    </row>
    <row r="20" spans="2:18" ht="60.95" customHeight="1" x14ac:dyDescent="0.25">
      <c r="B20" s="112" t="s">
        <v>71</v>
      </c>
      <c r="C20" s="114"/>
      <c r="D20" s="114"/>
      <c r="E20" s="114"/>
      <c r="F20" s="114"/>
      <c r="G20" s="114"/>
      <c r="H20" s="114"/>
      <c r="I20" s="114"/>
      <c r="J20" s="41" t="s">
        <v>54</v>
      </c>
      <c r="K20" s="119"/>
      <c r="L20" s="119"/>
      <c r="M20" s="119"/>
      <c r="N20" s="119"/>
      <c r="O20" s="119"/>
      <c r="P20" s="119"/>
      <c r="Q20" s="119"/>
      <c r="R20" s="120"/>
    </row>
    <row r="21" spans="2:18" ht="60.95" customHeight="1" x14ac:dyDescent="0.25">
      <c r="B21" s="115" t="s">
        <v>70</v>
      </c>
      <c r="C21" s="113"/>
      <c r="D21" s="113"/>
      <c r="E21" s="113"/>
      <c r="F21" s="113"/>
      <c r="G21" s="113"/>
      <c r="H21" s="113"/>
      <c r="I21" s="113"/>
      <c r="J21" s="41" t="s">
        <v>54</v>
      </c>
      <c r="K21" s="119"/>
      <c r="L21" s="119"/>
      <c r="M21" s="119"/>
      <c r="N21" s="119"/>
      <c r="O21" s="119"/>
      <c r="P21" s="119"/>
      <c r="Q21" s="119"/>
      <c r="R21" s="120"/>
    </row>
    <row r="22" spans="2:18" ht="60.95" customHeight="1" x14ac:dyDescent="0.25">
      <c r="B22" s="112" t="s">
        <v>35</v>
      </c>
      <c r="C22" s="114"/>
      <c r="D22" s="114"/>
      <c r="E22" s="114"/>
      <c r="F22" s="114"/>
      <c r="G22" s="114"/>
      <c r="H22" s="114"/>
      <c r="I22" s="114"/>
      <c r="J22" s="41" t="s">
        <v>54</v>
      </c>
      <c r="K22" s="119"/>
      <c r="L22" s="119"/>
      <c r="M22" s="119"/>
      <c r="N22" s="119"/>
      <c r="O22" s="119"/>
      <c r="P22" s="119"/>
      <c r="Q22" s="119"/>
      <c r="R22" s="120"/>
    </row>
    <row r="23" spans="2:18" ht="60.95" customHeight="1" x14ac:dyDescent="0.25">
      <c r="B23" s="115" t="s">
        <v>72</v>
      </c>
      <c r="C23" s="113"/>
      <c r="D23" s="113"/>
      <c r="E23" s="113"/>
      <c r="F23" s="113"/>
      <c r="G23" s="113"/>
      <c r="H23" s="113"/>
      <c r="I23" s="113"/>
      <c r="J23" s="41" t="s">
        <v>54</v>
      </c>
      <c r="K23" s="119"/>
      <c r="L23" s="119"/>
      <c r="M23" s="119"/>
      <c r="N23" s="119"/>
      <c r="O23" s="119"/>
      <c r="P23" s="119"/>
      <c r="Q23" s="119"/>
      <c r="R23" s="120"/>
    </row>
    <row r="24" spans="2:18" x14ac:dyDescent="0.25">
      <c r="B24" s="121" t="s">
        <v>36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3"/>
    </row>
    <row r="25" spans="2:18" ht="60" customHeight="1" x14ac:dyDescent="0.25">
      <c r="B25" s="112" t="s">
        <v>37</v>
      </c>
      <c r="C25" s="114"/>
      <c r="D25" s="114"/>
      <c r="E25" s="114"/>
      <c r="F25" s="114"/>
      <c r="G25" s="114"/>
      <c r="H25" s="114"/>
      <c r="I25" s="114"/>
      <c r="J25" s="40" t="s">
        <v>54</v>
      </c>
      <c r="K25" s="119"/>
      <c r="L25" s="119"/>
      <c r="M25" s="119"/>
      <c r="N25" s="119"/>
      <c r="O25" s="119"/>
      <c r="P25" s="119"/>
      <c r="Q25" s="119"/>
      <c r="R25" s="120"/>
    </row>
    <row r="26" spans="2:18" ht="60" customHeight="1" x14ac:dyDescent="0.25">
      <c r="B26" s="115" t="s">
        <v>38</v>
      </c>
      <c r="C26" s="113"/>
      <c r="D26" s="113"/>
      <c r="E26" s="113"/>
      <c r="F26" s="113"/>
      <c r="G26" s="113"/>
      <c r="H26" s="113"/>
      <c r="I26" s="113"/>
      <c r="J26" s="40" t="s">
        <v>54</v>
      </c>
      <c r="K26" s="119"/>
      <c r="L26" s="119"/>
      <c r="M26" s="119"/>
      <c r="N26" s="119"/>
      <c r="O26" s="119"/>
      <c r="P26" s="119"/>
      <c r="Q26" s="119"/>
      <c r="R26" s="120"/>
    </row>
    <row r="27" spans="2:18" ht="60" customHeight="1" x14ac:dyDescent="0.25">
      <c r="B27" s="115" t="s">
        <v>73</v>
      </c>
      <c r="C27" s="113"/>
      <c r="D27" s="113"/>
      <c r="E27" s="113"/>
      <c r="F27" s="113"/>
      <c r="G27" s="113"/>
      <c r="H27" s="113"/>
      <c r="I27" s="113"/>
      <c r="J27" s="40" t="s">
        <v>54</v>
      </c>
      <c r="K27" s="119"/>
      <c r="L27" s="119"/>
      <c r="M27" s="119"/>
      <c r="N27" s="119"/>
      <c r="O27" s="119"/>
      <c r="P27" s="119"/>
      <c r="Q27" s="119"/>
      <c r="R27" s="120"/>
    </row>
    <row r="28" spans="2:18" ht="20.100000000000001" customHeight="1" x14ac:dyDescent="0.25">
      <c r="B28" s="30"/>
      <c r="C28" s="7"/>
      <c r="D28" s="7"/>
      <c r="E28" s="7"/>
      <c r="F28" s="7"/>
      <c r="G28" s="7"/>
      <c r="H28" s="7"/>
      <c r="I28" s="7"/>
      <c r="J28" s="7"/>
      <c r="K28" s="7"/>
      <c r="L28" s="9"/>
      <c r="M28" s="9"/>
      <c r="N28" s="9"/>
      <c r="O28" s="9"/>
      <c r="P28" s="9"/>
      <c r="Q28" s="9"/>
      <c r="R28" s="31"/>
    </row>
    <row r="29" spans="2:18" ht="20.100000000000001" customHeight="1" x14ac:dyDescent="0.25">
      <c r="B29" s="2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8"/>
      <c r="O29" s="8"/>
      <c r="P29" s="8"/>
      <c r="Q29" s="8"/>
      <c r="R29" s="32"/>
    </row>
    <row r="30" spans="2:18" ht="56.25" customHeight="1" x14ac:dyDescent="0.25">
      <c r="B30" s="112" t="s">
        <v>41</v>
      </c>
      <c r="C30" s="113"/>
      <c r="D30" s="113"/>
      <c r="E30" s="113"/>
      <c r="F30" s="113"/>
      <c r="G30" s="113"/>
      <c r="H30" s="113"/>
      <c r="I30" s="113"/>
      <c r="J30" s="15" t="s">
        <v>40</v>
      </c>
      <c r="K30" s="109" t="s">
        <v>4</v>
      </c>
      <c r="L30" s="110"/>
      <c r="M30" s="110"/>
      <c r="N30" s="110"/>
      <c r="O30" s="110"/>
      <c r="P30" s="111"/>
      <c r="Q30" s="55" t="str">
        <f>IF(AND(J32="Yes",J33="Yes",J34="Yes",J36="Yes",J37="Yes",J38="Yes",J39="Yes",J40="Yes",J41="Yes",J42="Yes",J43="Yes"),"Very good",IF(AND(OR(J32="Yes",J32="Partial"),J33="Yes",J34="Yes",J36="Yes",J37="Yes",OR(J38="Yes",J38="Partial"),J39="Yes",OR(J40="Yes",J40="Partial"),J41="Yes",OR(J42="Yes",J42="Partial"),OR(J43="Yes",J43="Partial")),"Good",IF(OR(J33="No",J34="No",J36="No"),"Unsatisfactory",IF(OR(J32="&lt;Select one&gt;",J33="&lt;Select one&gt;",J34="&lt;Select one&gt;",J36="&lt;Select one&gt;",J37="&lt;Select one&gt;",J38="&lt;Select one&gt;",J39="&lt;Select one&gt;",J40="&lt;Select one&gt;",J41="&lt;Select one&gt;",J42="&lt;Select one&gt;",J43="&lt;Select one&gt;"),"Undefined","Fair"))))</f>
        <v>Very good</v>
      </c>
      <c r="R30" s="56"/>
    </row>
    <row r="31" spans="2:18" ht="20.25" customHeight="1" x14ac:dyDescent="0.25">
      <c r="B31" s="124" t="s">
        <v>42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6"/>
    </row>
    <row r="32" spans="2:18" ht="56.1" customHeight="1" x14ac:dyDescent="0.25">
      <c r="B32" s="115" t="s">
        <v>55</v>
      </c>
      <c r="C32" s="113"/>
      <c r="D32" s="113"/>
      <c r="E32" s="113"/>
      <c r="F32" s="113"/>
      <c r="G32" s="113"/>
      <c r="H32" s="113"/>
      <c r="I32" s="113"/>
      <c r="J32" s="40" t="s">
        <v>54</v>
      </c>
      <c r="K32" s="127"/>
      <c r="L32" s="128"/>
      <c r="M32" s="128"/>
      <c r="N32" s="128"/>
      <c r="O32" s="128"/>
      <c r="P32" s="128"/>
      <c r="Q32" s="128"/>
      <c r="R32" s="129"/>
    </row>
    <row r="33" spans="2:18" ht="49.5" customHeight="1" x14ac:dyDescent="0.25">
      <c r="B33" s="112" t="s">
        <v>56</v>
      </c>
      <c r="C33" s="114"/>
      <c r="D33" s="114"/>
      <c r="E33" s="114"/>
      <c r="F33" s="114"/>
      <c r="G33" s="114"/>
      <c r="H33" s="114"/>
      <c r="I33" s="114"/>
      <c r="J33" s="40" t="s">
        <v>54</v>
      </c>
      <c r="K33" s="127"/>
      <c r="L33" s="128"/>
      <c r="M33" s="128"/>
      <c r="N33" s="128"/>
      <c r="O33" s="128"/>
      <c r="P33" s="128"/>
      <c r="Q33" s="128"/>
      <c r="R33" s="129"/>
    </row>
    <row r="34" spans="2:18" ht="49.5" customHeight="1" x14ac:dyDescent="0.25">
      <c r="B34" s="112" t="s">
        <v>81</v>
      </c>
      <c r="C34" s="114"/>
      <c r="D34" s="114"/>
      <c r="E34" s="114"/>
      <c r="F34" s="114"/>
      <c r="G34" s="114"/>
      <c r="H34" s="114"/>
      <c r="I34" s="114"/>
      <c r="J34" s="40" t="s">
        <v>54</v>
      </c>
      <c r="K34" s="127"/>
      <c r="L34" s="128"/>
      <c r="M34" s="128"/>
      <c r="N34" s="128"/>
      <c r="O34" s="128"/>
      <c r="P34" s="128"/>
      <c r="Q34" s="128"/>
      <c r="R34" s="129"/>
    </row>
    <row r="35" spans="2:18" ht="17.25" customHeight="1" x14ac:dyDescent="0.25">
      <c r="B35" s="124" t="s">
        <v>43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6"/>
    </row>
    <row r="36" spans="2:18" s="8" customFormat="1" ht="45" customHeight="1" x14ac:dyDescent="0.25">
      <c r="B36" s="112" t="s">
        <v>82</v>
      </c>
      <c r="C36" s="114"/>
      <c r="D36" s="114"/>
      <c r="E36" s="114"/>
      <c r="F36" s="114"/>
      <c r="G36" s="114"/>
      <c r="H36" s="114"/>
      <c r="I36" s="114"/>
      <c r="J36" s="40" t="s">
        <v>54</v>
      </c>
      <c r="K36" s="119"/>
      <c r="L36" s="119"/>
      <c r="M36" s="119"/>
      <c r="N36" s="119"/>
      <c r="O36" s="119"/>
      <c r="P36" s="119"/>
      <c r="Q36" s="119"/>
      <c r="R36" s="120"/>
    </row>
    <row r="37" spans="2:18" s="8" customFormat="1" ht="45" customHeight="1" x14ac:dyDescent="0.25">
      <c r="B37" s="115" t="s">
        <v>96</v>
      </c>
      <c r="C37" s="113"/>
      <c r="D37" s="113"/>
      <c r="E37" s="113"/>
      <c r="F37" s="113"/>
      <c r="G37" s="113"/>
      <c r="H37" s="113"/>
      <c r="I37" s="113"/>
      <c r="J37" s="40" t="s">
        <v>54</v>
      </c>
      <c r="K37" s="119"/>
      <c r="L37" s="119"/>
      <c r="M37" s="119"/>
      <c r="N37" s="119"/>
      <c r="O37" s="119"/>
      <c r="P37" s="119"/>
      <c r="Q37" s="119"/>
      <c r="R37" s="120"/>
    </row>
    <row r="38" spans="2:18" s="8" customFormat="1" ht="59.25" customHeight="1" x14ac:dyDescent="0.25">
      <c r="B38" s="115" t="s">
        <v>97</v>
      </c>
      <c r="C38" s="113"/>
      <c r="D38" s="113"/>
      <c r="E38" s="113"/>
      <c r="F38" s="113"/>
      <c r="G38" s="113"/>
      <c r="H38" s="113"/>
      <c r="I38" s="113"/>
      <c r="J38" s="40" t="s">
        <v>54</v>
      </c>
      <c r="K38" s="119"/>
      <c r="L38" s="119"/>
      <c r="M38" s="119"/>
      <c r="N38" s="119"/>
      <c r="O38" s="119"/>
      <c r="P38" s="119"/>
      <c r="Q38" s="119"/>
      <c r="R38" s="120"/>
    </row>
    <row r="39" spans="2:18" s="8" customFormat="1" ht="45" customHeight="1" x14ac:dyDescent="0.25">
      <c r="B39" s="115" t="s">
        <v>98</v>
      </c>
      <c r="C39" s="113"/>
      <c r="D39" s="113"/>
      <c r="E39" s="113"/>
      <c r="F39" s="113"/>
      <c r="G39" s="113"/>
      <c r="H39" s="113"/>
      <c r="I39" s="113"/>
      <c r="J39" s="40" t="s">
        <v>54</v>
      </c>
      <c r="K39" s="119"/>
      <c r="L39" s="119"/>
      <c r="M39" s="119"/>
      <c r="N39" s="119"/>
      <c r="O39" s="119"/>
      <c r="P39" s="119"/>
      <c r="Q39" s="119"/>
      <c r="R39" s="120"/>
    </row>
    <row r="40" spans="2:18" s="8" customFormat="1" ht="45" customHeight="1" x14ac:dyDescent="0.25">
      <c r="B40" s="116" t="s">
        <v>74</v>
      </c>
      <c r="C40" s="117"/>
      <c r="D40" s="117"/>
      <c r="E40" s="117"/>
      <c r="F40" s="117"/>
      <c r="G40" s="117"/>
      <c r="H40" s="117"/>
      <c r="I40" s="118"/>
      <c r="J40" s="40" t="s">
        <v>54</v>
      </c>
      <c r="K40" s="119"/>
      <c r="L40" s="119"/>
      <c r="M40" s="119"/>
      <c r="N40" s="119"/>
      <c r="O40" s="119"/>
      <c r="P40" s="119"/>
      <c r="Q40" s="119"/>
      <c r="R40" s="120"/>
    </row>
    <row r="41" spans="2:18" s="8" customFormat="1" ht="45" customHeight="1" x14ac:dyDescent="0.25">
      <c r="B41" s="116" t="s">
        <v>99</v>
      </c>
      <c r="C41" s="117"/>
      <c r="D41" s="117"/>
      <c r="E41" s="117"/>
      <c r="F41" s="117"/>
      <c r="G41" s="117"/>
      <c r="H41" s="117"/>
      <c r="I41" s="118"/>
      <c r="J41" s="40" t="s">
        <v>54</v>
      </c>
      <c r="K41" s="119"/>
      <c r="L41" s="119"/>
      <c r="M41" s="119"/>
      <c r="N41" s="119"/>
      <c r="O41" s="119"/>
      <c r="P41" s="119"/>
      <c r="Q41" s="119"/>
      <c r="R41" s="120"/>
    </row>
    <row r="42" spans="2:18" s="8" customFormat="1" ht="45" customHeight="1" x14ac:dyDescent="0.25">
      <c r="B42" s="116" t="s">
        <v>83</v>
      </c>
      <c r="C42" s="117"/>
      <c r="D42" s="117"/>
      <c r="E42" s="117"/>
      <c r="F42" s="117"/>
      <c r="G42" s="117"/>
      <c r="H42" s="117"/>
      <c r="I42" s="118"/>
      <c r="J42" s="40" t="s">
        <v>54</v>
      </c>
      <c r="K42" s="119"/>
      <c r="L42" s="119"/>
      <c r="M42" s="119"/>
      <c r="N42" s="119"/>
      <c r="O42" s="119"/>
      <c r="P42" s="119"/>
      <c r="Q42" s="119"/>
      <c r="R42" s="120"/>
    </row>
    <row r="43" spans="2:18" s="8" customFormat="1" ht="45" customHeight="1" x14ac:dyDescent="0.25">
      <c r="B43" s="116" t="s">
        <v>100</v>
      </c>
      <c r="C43" s="117"/>
      <c r="D43" s="117"/>
      <c r="E43" s="117"/>
      <c r="F43" s="117"/>
      <c r="G43" s="117"/>
      <c r="H43" s="117"/>
      <c r="I43" s="118"/>
      <c r="J43" s="40" t="s">
        <v>54</v>
      </c>
      <c r="K43" s="119"/>
      <c r="L43" s="119"/>
      <c r="M43" s="119"/>
      <c r="N43" s="119"/>
      <c r="O43" s="119"/>
      <c r="P43" s="119"/>
      <c r="Q43" s="119"/>
      <c r="R43" s="120"/>
    </row>
    <row r="44" spans="2:18" ht="20.100000000000001" customHeight="1" x14ac:dyDescent="0.25">
      <c r="B44" s="30"/>
      <c r="C44" s="7"/>
      <c r="D44" s="7"/>
      <c r="E44" s="7"/>
      <c r="F44" s="7"/>
      <c r="G44" s="7"/>
      <c r="H44" s="7"/>
      <c r="I44" s="7"/>
      <c r="J44" s="7"/>
      <c r="K44" s="7"/>
      <c r="L44" s="9"/>
      <c r="M44" s="9"/>
      <c r="N44" s="9"/>
      <c r="O44" s="9"/>
      <c r="P44" s="9"/>
      <c r="Q44" s="9"/>
      <c r="R44" s="31"/>
    </row>
    <row r="45" spans="2:18" ht="20.100000000000001" customHeight="1" x14ac:dyDescent="0.25">
      <c r="B45" s="2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8"/>
      <c r="O45" s="8"/>
      <c r="P45" s="8"/>
      <c r="Q45" s="8"/>
      <c r="R45" s="32"/>
    </row>
    <row r="46" spans="2:18" ht="51.75" x14ac:dyDescent="0.25">
      <c r="B46" s="112" t="s">
        <v>44</v>
      </c>
      <c r="C46" s="113"/>
      <c r="D46" s="113"/>
      <c r="E46" s="113"/>
      <c r="F46" s="113"/>
      <c r="G46" s="113"/>
      <c r="H46" s="113"/>
      <c r="I46" s="113"/>
      <c r="J46" s="15" t="s">
        <v>40</v>
      </c>
      <c r="K46" s="109" t="s">
        <v>4</v>
      </c>
      <c r="L46" s="110"/>
      <c r="M46" s="110"/>
      <c r="N46" s="110"/>
      <c r="O46" s="110"/>
      <c r="P46" s="111"/>
      <c r="Q46" s="55" t="str">
        <f>IF(AND(J48="Yes",J49="Yes",J50="Yes",J51="Yes"),"Very good",IF(AND(J48="Yes",J49="Yes",J50="Yes",J51="Partial"),"Good",IF(OR(J48="No",J49="No"),"Unsatisfactory",IF(OR(J48="&lt;Select one&gt;",J49="&lt;Select one&gt;",J50="&lt;Select one&gt;",J51="&lt;Select one&gt;"),"Undefined","Fair"))))</f>
        <v>Very good</v>
      </c>
      <c r="R46" s="56"/>
    </row>
    <row r="47" spans="2:18" ht="21" customHeight="1" x14ac:dyDescent="0.25">
      <c r="B47" s="124" t="s">
        <v>45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6"/>
    </row>
    <row r="48" spans="2:18" ht="42.95" customHeight="1" x14ac:dyDescent="0.25">
      <c r="B48" s="112" t="s">
        <v>57</v>
      </c>
      <c r="C48" s="114"/>
      <c r="D48" s="114"/>
      <c r="E48" s="114"/>
      <c r="F48" s="114"/>
      <c r="G48" s="114"/>
      <c r="H48" s="114"/>
      <c r="I48" s="114"/>
      <c r="J48" s="40" t="s">
        <v>54</v>
      </c>
      <c r="K48" s="127"/>
      <c r="L48" s="128"/>
      <c r="M48" s="128"/>
      <c r="N48" s="128"/>
      <c r="O48" s="128"/>
      <c r="P48" s="128"/>
      <c r="Q48" s="128"/>
      <c r="R48" s="129"/>
    </row>
    <row r="49" spans="2:18" ht="42.95" customHeight="1" x14ac:dyDescent="0.25">
      <c r="B49" s="112" t="s">
        <v>101</v>
      </c>
      <c r="C49" s="114"/>
      <c r="D49" s="114"/>
      <c r="E49" s="114"/>
      <c r="F49" s="114"/>
      <c r="G49" s="114"/>
      <c r="H49" s="114"/>
      <c r="I49" s="114"/>
      <c r="J49" s="40" t="s">
        <v>54</v>
      </c>
      <c r="K49" s="127"/>
      <c r="L49" s="128"/>
      <c r="M49" s="128"/>
      <c r="N49" s="128"/>
      <c r="O49" s="128"/>
      <c r="P49" s="128"/>
      <c r="Q49" s="128"/>
      <c r="R49" s="129"/>
    </row>
    <row r="50" spans="2:18" ht="42.95" customHeight="1" x14ac:dyDescent="0.25">
      <c r="B50" s="115" t="s">
        <v>84</v>
      </c>
      <c r="C50" s="113"/>
      <c r="D50" s="113"/>
      <c r="E50" s="113"/>
      <c r="F50" s="113"/>
      <c r="G50" s="113"/>
      <c r="H50" s="113"/>
      <c r="I50" s="113"/>
      <c r="J50" s="40" t="s">
        <v>54</v>
      </c>
      <c r="K50" s="127"/>
      <c r="L50" s="128"/>
      <c r="M50" s="128"/>
      <c r="N50" s="128"/>
      <c r="O50" s="128"/>
      <c r="P50" s="128"/>
      <c r="Q50" s="128"/>
      <c r="R50" s="129"/>
    </row>
    <row r="51" spans="2:18" ht="42.95" customHeight="1" x14ac:dyDescent="0.25">
      <c r="B51" s="115" t="s">
        <v>102</v>
      </c>
      <c r="C51" s="113"/>
      <c r="D51" s="113"/>
      <c r="E51" s="113"/>
      <c r="F51" s="113"/>
      <c r="G51" s="113"/>
      <c r="H51" s="113"/>
      <c r="I51" s="113"/>
      <c r="J51" s="40" t="s">
        <v>54</v>
      </c>
      <c r="K51" s="127"/>
      <c r="L51" s="128"/>
      <c r="M51" s="128"/>
      <c r="N51" s="128"/>
      <c r="O51" s="128"/>
      <c r="P51" s="128"/>
      <c r="Q51" s="128"/>
      <c r="R51" s="129"/>
    </row>
    <row r="52" spans="2:18" ht="20.100000000000001" customHeight="1" x14ac:dyDescent="0.25">
      <c r="B52" s="3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29"/>
    </row>
    <row r="53" spans="2:18" ht="20.100000000000001" customHeight="1" x14ac:dyDescent="0.25">
      <c r="B53" s="2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8"/>
      <c r="O53" s="8"/>
      <c r="P53" s="8"/>
      <c r="Q53" s="8"/>
      <c r="R53" s="32"/>
    </row>
    <row r="54" spans="2:18" ht="51.75" x14ac:dyDescent="0.25">
      <c r="B54" s="112" t="s">
        <v>46</v>
      </c>
      <c r="C54" s="113"/>
      <c r="D54" s="113"/>
      <c r="E54" s="113"/>
      <c r="F54" s="113"/>
      <c r="G54" s="113"/>
      <c r="H54" s="113"/>
      <c r="I54" s="113"/>
      <c r="J54" s="15" t="s">
        <v>40</v>
      </c>
      <c r="K54" s="109" t="s">
        <v>4</v>
      </c>
      <c r="L54" s="110"/>
      <c r="M54" s="110"/>
      <c r="N54" s="110"/>
      <c r="O54" s="110"/>
      <c r="P54" s="111"/>
      <c r="Q54" s="55" t="str">
        <f>IF(AND(J56="Yes",J57="Yes",J58="Yes",J59="Yes",J60="Yes",J61="Yes",J62="Yes",J63="Yes"),"Very good",IF(AND(J56="Yes",J57="Yes",OR(J58="Yes",J58="Partial"),OR(J59="Yes",J59="Partial"),OR(J60="Yes",J60="Partial"),OR(J61="Yes",J61="Partial"),J62="Yes",J63="Yes"),"Good",IF(OR(J56="No",J60="No",J62="No"),"Unsatisfactory",IF(OR(J56="&lt;Select one&gt;",J57="&lt;Select one&gt;",J58="&lt;Select one&gt;",J59="&lt;Select one&gt;",J60="&lt;Select one&gt;",J61="&lt;Select one&gt;",J62="&lt;Select one&gt;",J63="&lt;Select one&gt;"),"Undefined","Fair"))))</f>
        <v>Very good</v>
      </c>
      <c r="R54" s="56"/>
    </row>
    <row r="55" spans="2:18" ht="20.25" customHeight="1" x14ac:dyDescent="0.25">
      <c r="B55" s="121" t="s">
        <v>58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3"/>
    </row>
    <row r="56" spans="2:18" ht="48" customHeight="1" x14ac:dyDescent="0.25">
      <c r="B56" s="112" t="s">
        <v>75</v>
      </c>
      <c r="C56" s="114"/>
      <c r="D56" s="114"/>
      <c r="E56" s="114"/>
      <c r="F56" s="114"/>
      <c r="G56" s="114"/>
      <c r="H56" s="114"/>
      <c r="I56" s="114"/>
      <c r="J56" s="14" t="s">
        <v>54</v>
      </c>
      <c r="K56" s="119"/>
      <c r="L56" s="119"/>
      <c r="M56" s="119"/>
      <c r="N56" s="119"/>
      <c r="O56" s="119"/>
      <c r="P56" s="119"/>
      <c r="Q56" s="119"/>
      <c r="R56" s="120"/>
    </row>
    <row r="57" spans="2:18" ht="48" customHeight="1" x14ac:dyDescent="0.25">
      <c r="B57" s="115" t="s">
        <v>92</v>
      </c>
      <c r="C57" s="113"/>
      <c r="D57" s="113"/>
      <c r="E57" s="113"/>
      <c r="F57" s="113"/>
      <c r="G57" s="113"/>
      <c r="H57" s="113"/>
      <c r="I57" s="113"/>
      <c r="J57" s="14" t="s">
        <v>54</v>
      </c>
      <c r="K57" s="119"/>
      <c r="L57" s="119"/>
      <c r="M57" s="119"/>
      <c r="N57" s="119"/>
      <c r="O57" s="119"/>
      <c r="P57" s="119"/>
      <c r="Q57" s="119"/>
      <c r="R57" s="120"/>
    </row>
    <row r="58" spans="2:18" ht="48" customHeight="1" x14ac:dyDescent="0.25">
      <c r="B58" s="115" t="s">
        <v>47</v>
      </c>
      <c r="C58" s="113"/>
      <c r="D58" s="113"/>
      <c r="E58" s="113"/>
      <c r="F58" s="113"/>
      <c r="G58" s="113"/>
      <c r="H58" s="113"/>
      <c r="I58" s="113"/>
      <c r="J58" s="14" t="s">
        <v>54</v>
      </c>
      <c r="K58" s="119"/>
      <c r="L58" s="119"/>
      <c r="M58" s="119"/>
      <c r="N58" s="119"/>
      <c r="O58" s="119"/>
      <c r="P58" s="119"/>
      <c r="Q58" s="119"/>
      <c r="R58" s="120"/>
    </row>
    <row r="59" spans="2:18" ht="48" customHeight="1" x14ac:dyDescent="0.25">
      <c r="B59" s="115" t="s">
        <v>93</v>
      </c>
      <c r="C59" s="113"/>
      <c r="D59" s="113"/>
      <c r="E59" s="113"/>
      <c r="F59" s="113"/>
      <c r="G59" s="113"/>
      <c r="H59" s="113"/>
      <c r="I59" s="113"/>
      <c r="J59" s="14" t="s">
        <v>54</v>
      </c>
      <c r="K59" s="119"/>
      <c r="L59" s="119"/>
      <c r="M59" s="119"/>
      <c r="N59" s="119"/>
      <c r="O59" s="119"/>
      <c r="P59" s="119"/>
      <c r="Q59" s="119"/>
      <c r="R59" s="120"/>
    </row>
    <row r="60" spans="2:18" ht="48" customHeight="1" x14ac:dyDescent="0.25">
      <c r="B60" s="112" t="s">
        <v>103</v>
      </c>
      <c r="C60" s="114"/>
      <c r="D60" s="114"/>
      <c r="E60" s="114"/>
      <c r="F60" s="114"/>
      <c r="G60" s="114"/>
      <c r="H60" s="114"/>
      <c r="I60" s="114"/>
      <c r="J60" s="14" t="s">
        <v>54</v>
      </c>
      <c r="K60" s="119"/>
      <c r="L60" s="119"/>
      <c r="M60" s="119"/>
      <c r="N60" s="119"/>
      <c r="O60" s="119"/>
      <c r="P60" s="119"/>
      <c r="Q60" s="119"/>
      <c r="R60" s="120"/>
    </row>
    <row r="61" spans="2:18" ht="48" customHeight="1" x14ac:dyDescent="0.25">
      <c r="B61" s="115" t="s">
        <v>76</v>
      </c>
      <c r="C61" s="113"/>
      <c r="D61" s="113"/>
      <c r="E61" s="113"/>
      <c r="F61" s="113"/>
      <c r="G61" s="113"/>
      <c r="H61" s="113"/>
      <c r="I61" s="113"/>
      <c r="J61" s="14" t="s">
        <v>54</v>
      </c>
      <c r="K61" s="119"/>
      <c r="L61" s="119"/>
      <c r="M61" s="119"/>
      <c r="N61" s="119"/>
      <c r="O61" s="119"/>
      <c r="P61" s="119"/>
      <c r="Q61" s="119"/>
      <c r="R61" s="120"/>
    </row>
    <row r="62" spans="2:18" ht="48" customHeight="1" x14ac:dyDescent="0.25">
      <c r="B62" s="112" t="s">
        <v>59</v>
      </c>
      <c r="C62" s="114"/>
      <c r="D62" s="114"/>
      <c r="E62" s="114"/>
      <c r="F62" s="114"/>
      <c r="G62" s="114"/>
      <c r="H62" s="114"/>
      <c r="I62" s="114"/>
      <c r="J62" s="14" t="s">
        <v>54</v>
      </c>
      <c r="K62" s="119"/>
      <c r="L62" s="119"/>
      <c r="M62" s="119"/>
      <c r="N62" s="119"/>
      <c r="O62" s="119"/>
      <c r="P62" s="119"/>
      <c r="Q62" s="119"/>
      <c r="R62" s="120"/>
    </row>
    <row r="63" spans="2:18" ht="48" customHeight="1" x14ac:dyDescent="0.25">
      <c r="B63" s="115" t="s">
        <v>60</v>
      </c>
      <c r="C63" s="113"/>
      <c r="D63" s="113"/>
      <c r="E63" s="113"/>
      <c r="F63" s="113"/>
      <c r="G63" s="113"/>
      <c r="H63" s="113"/>
      <c r="I63" s="113"/>
      <c r="J63" s="14" t="s">
        <v>54</v>
      </c>
      <c r="K63" s="119"/>
      <c r="L63" s="119"/>
      <c r="M63" s="119"/>
      <c r="N63" s="119"/>
      <c r="O63" s="119"/>
      <c r="P63" s="119"/>
      <c r="Q63" s="119"/>
      <c r="R63" s="120"/>
    </row>
    <row r="64" spans="2:18" ht="20.100000000000001" customHeight="1" x14ac:dyDescent="0.25">
      <c r="B64" s="22"/>
      <c r="R64" s="23"/>
    </row>
    <row r="65" spans="2:18" ht="20.100000000000001" customHeight="1" x14ac:dyDescent="0.25">
      <c r="B65" s="22"/>
      <c r="R65" s="23"/>
    </row>
    <row r="66" spans="2:18" ht="51.75" x14ac:dyDescent="0.25">
      <c r="B66" s="112" t="s">
        <v>48</v>
      </c>
      <c r="C66" s="113"/>
      <c r="D66" s="113"/>
      <c r="E66" s="113"/>
      <c r="F66" s="113"/>
      <c r="G66" s="113"/>
      <c r="H66" s="113"/>
      <c r="I66" s="113"/>
      <c r="J66" s="15" t="s">
        <v>40</v>
      </c>
      <c r="K66" s="109" t="s">
        <v>4</v>
      </c>
      <c r="L66" s="110"/>
      <c r="M66" s="110"/>
      <c r="N66" s="110"/>
      <c r="O66" s="110"/>
      <c r="P66" s="111"/>
      <c r="Q66" s="55" t="str">
        <f>IF(AND(J68="Yes",J69="Yes",J70="Yes"),"Very good",IF(AND(J68="Yes",J69="Partial",J70="Yes"),"Good",IF(J68="No","Unsatisfactory",IF(OR(J68="&lt;Select one&gt;",J69="&lt;Select one&gt;",J70="&lt;Select one&gt;"),"Undefined","Fair"))))</f>
        <v>Very good</v>
      </c>
      <c r="R66" s="56"/>
    </row>
    <row r="67" spans="2:18" ht="21" customHeight="1" x14ac:dyDescent="0.25">
      <c r="B67" s="121" t="s">
        <v>49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3"/>
    </row>
    <row r="68" spans="2:18" ht="39" customHeight="1" x14ac:dyDescent="0.25">
      <c r="B68" s="112" t="s">
        <v>94</v>
      </c>
      <c r="C68" s="114"/>
      <c r="D68" s="114"/>
      <c r="E68" s="114"/>
      <c r="F68" s="114"/>
      <c r="G68" s="114"/>
      <c r="H68" s="114"/>
      <c r="I68" s="114"/>
      <c r="J68" s="14" t="s">
        <v>54</v>
      </c>
      <c r="K68" s="119"/>
      <c r="L68" s="119"/>
      <c r="M68" s="119"/>
      <c r="N68" s="119"/>
      <c r="O68" s="119"/>
      <c r="P68" s="119"/>
      <c r="Q68" s="119"/>
      <c r="R68" s="120"/>
    </row>
    <row r="69" spans="2:18" ht="39" customHeight="1" x14ac:dyDescent="0.25">
      <c r="B69" s="115" t="s">
        <v>61</v>
      </c>
      <c r="C69" s="113"/>
      <c r="D69" s="113"/>
      <c r="E69" s="113"/>
      <c r="F69" s="113"/>
      <c r="G69" s="113"/>
      <c r="H69" s="113"/>
      <c r="I69" s="113"/>
      <c r="J69" s="14" t="s">
        <v>54</v>
      </c>
      <c r="K69" s="119"/>
      <c r="L69" s="119"/>
      <c r="M69" s="119"/>
      <c r="N69" s="119"/>
      <c r="O69" s="119"/>
      <c r="P69" s="119"/>
      <c r="Q69" s="119"/>
      <c r="R69" s="120"/>
    </row>
    <row r="70" spans="2:18" ht="39" customHeight="1" x14ac:dyDescent="0.25">
      <c r="B70" s="115" t="s">
        <v>77</v>
      </c>
      <c r="C70" s="113"/>
      <c r="D70" s="113"/>
      <c r="E70" s="113"/>
      <c r="F70" s="113"/>
      <c r="G70" s="113"/>
      <c r="H70" s="113"/>
      <c r="I70" s="113"/>
      <c r="J70" s="14" t="s">
        <v>54</v>
      </c>
      <c r="K70" s="119"/>
      <c r="L70" s="119"/>
      <c r="M70" s="119"/>
      <c r="N70" s="119"/>
      <c r="O70" s="119"/>
      <c r="P70" s="119"/>
      <c r="Q70" s="119"/>
      <c r="R70" s="120"/>
    </row>
    <row r="71" spans="2:18" ht="18.75" customHeight="1" x14ac:dyDescent="0.25">
      <c r="B71" s="30"/>
      <c r="C71" s="7"/>
      <c r="D71" s="7"/>
      <c r="E71" s="7"/>
      <c r="F71" s="7"/>
      <c r="G71" s="7"/>
      <c r="H71" s="7"/>
      <c r="I71" s="7"/>
      <c r="J71" s="16"/>
      <c r="K71" s="9"/>
      <c r="L71" s="9"/>
      <c r="M71" s="9"/>
      <c r="N71" s="9"/>
      <c r="O71" s="9"/>
      <c r="P71" s="9"/>
      <c r="Q71" s="9"/>
      <c r="R71" s="31"/>
    </row>
    <row r="72" spans="2:18" x14ac:dyDescent="0.25">
      <c r="B72" s="22"/>
      <c r="R72" s="23"/>
    </row>
    <row r="73" spans="2:18" ht="51.75" x14ac:dyDescent="0.25">
      <c r="B73" s="112" t="s">
        <v>50</v>
      </c>
      <c r="C73" s="113"/>
      <c r="D73" s="113"/>
      <c r="E73" s="113"/>
      <c r="F73" s="113"/>
      <c r="G73" s="113"/>
      <c r="H73" s="113"/>
      <c r="I73" s="113"/>
      <c r="J73" s="15" t="s">
        <v>40</v>
      </c>
      <c r="K73" s="109" t="s">
        <v>4</v>
      </c>
      <c r="L73" s="110"/>
      <c r="M73" s="110"/>
      <c r="N73" s="110"/>
      <c r="O73" s="110"/>
      <c r="P73" s="111"/>
      <c r="Q73" s="55" t="str">
        <f>IF(AND(J75="Yes",J76="Yes",J77="Yes",J78="Yes",J79="Yes"),"Very good",IF(AND(J75="Yes",J76="Yes",J77="Yes",J78="Partial",J79="Yes"),"Good",IF(OR(J75="No",J76="No"),"Unsatisfactory",IF(OR(J75="&lt;Select one&gt;",J76="&lt;Select one&gt;",J77="&lt;Select one&gt;",J78="&lt;Select one&gt;",J79="&lt;Select one&gt;"),"Undefined","Fair"))))</f>
        <v>Very good</v>
      </c>
      <c r="R73" s="56"/>
    </row>
    <row r="74" spans="2:18" ht="54.95" customHeight="1" x14ac:dyDescent="0.25">
      <c r="B74" s="121" t="s">
        <v>51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3"/>
    </row>
    <row r="75" spans="2:18" ht="54" customHeight="1" x14ac:dyDescent="0.25">
      <c r="B75" s="112" t="s">
        <v>52</v>
      </c>
      <c r="C75" s="114"/>
      <c r="D75" s="114"/>
      <c r="E75" s="114"/>
      <c r="F75" s="114"/>
      <c r="G75" s="114"/>
      <c r="H75" s="114"/>
      <c r="I75" s="114"/>
      <c r="J75" s="14" t="s">
        <v>54</v>
      </c>
      <c r="K75" s="133"/>
      <c r="L75" s="133"/>
      <c r="M75" s="133"/>
      <c r="N75" s="133"/>
      <c r="O75" s="133"/>
      <c r="P75" s="133"/>
      <c r="Q75" s="133"/>
      <c r="R75" s="134"/>
    </row>
    <row r="76" spans="2:18" ht="54" customHeight="1" x14ac:dyDescent="0.25">
      <c r="B76" s="112" t="s">
        <v>78</v>
      </c>
      <c r="C76" s="114"/>
      <c r="D76" s="114"/>
      <c r="E76" s="114"/>
      <c r="F76" s="114"/>
      <c r="G76" s="114"/>
      <c r="H76" s="114"/>
      <c r="I76" s="114"/>
      <c r="J76" s="14" t="s">
        <v>54</v>
      </c>
      <c r="K76" s="133"/>
      <c r="L76" s="133"/>
      <c r="M76" s="133"/>
      <c r="N76" s="133"/>
      <c r="O76" s="133"/>
      <c r="P76" s="133"/>
      <c r="Q76" s="133"/>
      <c r="R76" s="134"/>
    </row>
    <row r="77" spans="2:18" ht="54" customHeight="1" x14ac:dyDescent="0.25">
      <c r="B77" s="115" t="s">
        <v>79</v>
      </c>
      <c r="C77" s="113"/>
      <c r="D77" s="113"/>
      <c r="E77" s="113"/>
      <c r="F77" s="113"/>
      <c r="G77" s="113"/>
      <c r="H77" s="113"/>
      <c r="I77" s="113"/>
      <c r="J77" s="14" t="s">
        <v>54</v>
      </c>
      <c r="K77" s="119"/>
      <c r="L77" s="119"/>
      <c r="M77" s="119"/>
      <c r="N77" s="119"/>
      <c r="O77" s="119"/>
      <c r="P77" s="119"/>
      <c r="Q77" s="119"/>
      <c r="R77" s="120"/>
    </row>
    <row r="78" spans="2:18" ht="54" customHeight="1" x14ac:dyDescent="0.25">
      <c r="B78" s="115" t="s">
        <v>80</v>
      </c>
      <c r="C78" s="113"/>
      <c r="D78" s="113"/>
      <c r="E78" s="113"/>
      <c r="F78" s="113"/>
      <c r="G78" s="113"/>
      <c r="H78" s="113"/>
      <c r="I78" s="113"/>
      <c r="J78" s="14" t="s">
        <v>54</v>
      </c>
      <c r="K78" s="119"/>
      <c r="L78" s="119"/>
      <c r="M78" s="119"/>
      <c r="N78" s="119"/>
      <c r="O78" s="119"/>
      <c r="P78" s="119"/>
      <c r="Q78" s="119"/>
      <c r="R78" s="120"/>
    </row>
    <row r="79" spans="2:18" ht="54" customHeight="1" x14ac:dyDescent="0.25">
      <c r="B79" s="115" t="s">
        <v>95</v>
      </c>
      <c r="C79" s="113"/>
      <c r="D79" s="113"/>
      <c r="E79" s="113"/>
      <c r="F79" s="113"/>
      <c r="G79" s="113"/>
      <c r="H79" s="113"/>
      <c r="I79" s="113"/>
      <c r="J79" s="14" t="s">
        <v>54</v>
      </c>
      <c r="K79" s="133"/>
      <c r="L79" s="133"/>
      <c r="M79" s="133"/>
      <c r="N79" s="133"/>
      <c r="O79" s="133"/>
      <c r="P79" s="133"/>
      <c r="Q79" s="133"/>
      <c r="R79" s="134"/>
    </row>
    <row r="80" spans="2:18" ht="20.100000000000001" customHeight="1" x14ac:dyDescent="0.25">
      <c r="B80" s="22"/>
      <c r="R80" s="23"/>
    </row>
    <row r="81" spans="2:18" ht="20.100000000000001" customHeight="1" x14ac:dyDescent="0.25">
      <c r="B81" s="22"/>
      <c r="R81" s="23"/>
    </row>
    <row r="82" spans="2:18" ht="69" x14ac:dyDescent="0.25">
      <c r="B82" s="112" t="s">
        <v>53</v>
      </c>
      <c r="C82" s="113"/>
      <c r="D82" s="113"/>
      <c r="E82" s="113"/>
      <c r="F82" s="113"/>
      <c r="G82" s="113"/>
      <c r="H82" s="113"/>
      <c r="I82" s="113"/>
      <c r="J82" s="15" t="s">
        <v>90</v>
      </c>
      <c r="K82" s="109" t="s">
        <v>4</v>
      </c>
      <c r="L82" s="110"/>
      <c r="M82" s="110"/>
      <c r="N82" s="110"/>
      <c r="O82" s="110"/>
      <c r="P82" s="111"/>
      <c r="Q82" s="55" t="str">
        <f>IF(OR(J84="&lt;Select one&gt;",J85="&lt;Select one&gt;",J86="&lt;Select one&gt;"),"Undefined",IF(SUM(J84,J85,J86)&gt;7,"Very good",IF(SUM(J84,J85,J86)&gt;5,"Good",IF(SUM(J84,J85,J86)&lt;2,"Unsatisfactory","Fair"))))</f>
        <v>Very good</v>
      </c>
      <c r="R82" s="56"/>
    </row>
    <row r="83" spans="2:18" ht="20.25" customHeight="1" x14ac:dyDescent="0.25">
      <c r="B83" s="124" t="s">
        <v>89</v>
      </c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6"/>
    </row>
    <row r="84" spans="2:18" ht="72" customHeight="1" x14ac:dyDescent="0.25">
      <c r="B84" s="115" t="s">
        <v>106</v>
      </c>
      <c r="C84" s="113"/>
      <c r="D84" s="113"/>
      <c r="E84" s="113"/>
      <c r="F84" s="113"/>
      <c r="G84" s="113"/>
      <c r="H84" s="113"/>
      <c r="I84" s="113"/>
      <c r="J84" s="17">
        <v>3</v>
      </c>
      <c r="K84" s="135" t="s">
        <v>105</v>
      </c>
      <c r="L84" s="136"/>
      <c r="M84" s="136"/>
      <c r="N84" s="136"/>
      <c r="O84" s="136"/>
      <c r="P84" s="136"/>
      <c r="Q84" s="136"/>
      <c r="R84" s="137"/>
    </row>
    <row r="85" spans="2:18" ht="72" customHeight="1" x14ac:dyDescent="0.25">
      <c r="B85" s="115" t="s">
        <v>104</v>
      </c>
      <c r="C85" s="113"/>
      <c r="D85" s="113"/>
      <c r="E85" s="113"/>
      <c r="F85" s="113"/>
      <c r="G85" s="113"/>
      <c r="H85" s="113"/>
      <c r="I85" s="113"/>
      <c r="J85" s="17">
        <v>3</v>
      </c>
      <c r="K85" s="130"/>
      <c r="L85" s="131"/>
      <c r="M85" s="131"/>
      <c r="N85" s="131"/>
      <c r="O85" s="131"/>
      <c r="P85" s="131"/>
      <c r="Q85" s="131"/>
      <c r="R85" s="132"/>
    </row>
    <row r="86" spans="2:18" ht="72" customHeight="1" x14ac:dyDescent="0.25">
      <c r="B86" s="115" t="s">
        <v>91</v>
      </c>
      <c r="C86" s="113"/>
      <c r="D86" s="113"/>
      <c r="E86" s="113"/>
      <c r="F86" s="113"/>
      <c r="G86" s="113"/>
      <c r="H86" s="113"/>
      <c r="I86" s="113"/>
      <c r="J86" s="17">
        <v>3</v>
      </c>
      <c r="K86" s="130"/>
      <c r="L86" s="131"/>
      <c r="M86" s="131"/>
      <c r="N86" s="131"/>
      <c r="O86" s="131"/>
      <c r="P86" s="131"/>
      <c r="Q86" s="131"/>
      <c r="R86" s="132"/>
    </row>
    <row r="87" spans="2:18" ht="27.95" customHeight="1" x14ac:dyDescent="0.25">
      <c r="B87" s="22"/>
      <c r="R87" s="23"/>
    </row>
    <row r="88" spans="2:18" ht="33.6" customHeight="1" x14ac:dyDescent="0.25">
      <c r="B88" s="48" t="s">
        <v>88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spans="2:18" ht="111" customHeight="1" x14ac:dyDescent="0.25">
      <c r="B89" s="48" t="s">
        <v>87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spans="2:18" x14ac:dyDescent="0.25">
      <c r="B90" s="22"/>
      <c r="R90" s="23"/>
    </row>
    <row r="91" spans="2:18" ht="24" customHeight="1" thickBot="1" x14ac:dyDescent="0.3">
      <c r="B91" s="80" t="s">
        <v>6</v>
      </c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2"/>
    </row>
    <row r="92" spans="2:18" ht="34.5" customHeight="1" thickBot="1" x14ac:dyDescent="0.3">
      <c r="B92" s="90"/>
      <c r="C92" s="88"/>
      <c r="D92" s="88"/>
      <c r="E92" s="88"/>
      <c r="F92" s="88"/>
      <c r="G92" s="88"/>
      <c r="H92" s="88"/>
      <c r="I92" s="88"/>
      <c r="J92" s="88"/>
      <c r="K92" s="88" t="s">
        <v>7</v>
      </c>
      <c r="L92" s="88"/>
      <c r="M92" s="88"/>
      <c r="N92" s="88"/>
      <c r="O92" s="88"/>
      <c r="P92" s="88"/>
      <c r="Q92" s="88"/>
      <c r="R92" s="89"/>
    </row>
    <row r="93" spans="2:18" ht="33.75" customHeight="1" thickBot="1" x14ac:dyDescent="0.3">
      <c r="B93" s="72" t="s">
        <v>8</v>
      </c>
      <c r="C93" s="73"/>
      <c r="D93" s="73"/>
      <c r="E93" s="73"/>
      <c r="F93" s="73"/>
      <c r="G93" s="73"/>
      <c r="H93" s="73"/>
      <c r="I93" s="73"/>
      <c r="J93" s="73"/>
      <c r="K93" s="87" t="s">
        <v>9</v>
      </c>
      <c r="L93" s="87"/>
      <c r="M93" s="86" t="s">
        <v>10</v>
      </c>
      <c r="N93" s="86"/>
      <c r="O93" s="85" t="s">
        <v>5</v>
      </c>
      <c r="P93" s="85"/>
      <c r="Q93" s="83" t="s">
        <v>11</v>
      </c>
      <c r="R93" s="84"/>
    </row>
    <row r="94" spans="2:18" x14ac:dyDescent="0.25">
      <c r="B94" s="91"/>
      <c r="C94" s="92"/>
      <c r="D94" s="92"/>
      <c r="E94" s="92"/>
      <c r="F94" s="92"/>
      <c r="G94" s="92"/>
      <c r="H94" s="92"/>
      <c r="I94" s="92"/>
      <c r="J94" s="92"/>
      <c r="K94" s="93"/>
      <c r="L94" s="93"/>
      <c r="M94" s="93"/>
      <c r="N94" s="93"/>
      <c r="O94" s="93"/>
      <c r="P94" s="93"/>
      <c r="Q94" s="93"/>
      <c r="R94" s="94"/>
    </row>
    <row r="95" spans="2:18" ht="35.25" customHeight="1" x14ac:dyDescent="0.25">
      <c r="B95" s="63" t="s">
        <v>12</v>
      </c>
      <c r="C95" s="64"/>
      <c r="D95" s="64"/>
      <c r="E95" s="64"/>
      <c r="F95" s="64"/>
      <c r="G95" s="64"/>
      <c r="H95" s="64"/>
      <c r="I95" s="64"/>
      <c r="J95" s="64"/>
      <c r="K95" s="51">
        <f>IF($Q$18=K$93,7,0)</f>
        <v>7</v>
      </c>
      <c r="L95" s="52"/>
      <c r="M95" s="51">
        <f>IF($Q$18=M$93,7,0)</f>
        <v>0</v>
      </c>
      <c r="N95" s="52"/>
      <c r="O95" s="51">
        <f>IF($Q$18=O$93,7,0)</f>
        <v>0</v>
      </c>
      <c r="P95" s="52"/>
      <c r="Q95" s="59">
        <f>IF($Q$18=Q$93,7,0)</f>
        <v>0</v>
      </c>
      <c r="R95" s="60"/>
    </row>
    <row r="96" spans="2:18" ht="24.75" customHeight="1" x14ac:dyDescent="0.25">
      <c r="B96" s="63" t="s">
        <v>13</v>
      </c>
      <c r="C96" s="64"/>
      <c r="D96" s="64"/>
      <c r="E96" s="64"/>
      <c r="F96" s="64"/>
      <c r="G96" s="64"/>
      <c r="H96" s="64"/>
      <c r="I96" s="64"/>
      <c r="J96" s="64"/>
      <c r="K96" s="51">
        <f>IF($Q$30=K$93,13,0)</f>
        <v>13</v>
      </c>
      <c r="L96" s="52"/>
      <c r="M96" s="51">
        <f>IF($Q$30=M$93,13,0)</f>
        <v>0</v>
      </c>
      <c r="N96" s="52"/>
      <c r="O96" s="51">
        <f>IF($Q$30=O$93,13,0)</f>
        <v>0</v>
      </c>
      <c r="P96" s="52"/>
      <c r="Q96" s="59">
        <f>IF($Q$30=Q$93,13,0)</f>
        <v>0</v>
      </c>
      <c r="R96" s="60"/>
    </row>
    <row r="97" spans="2:18" ht="25.5" customHeight="1" x14ac:dyDescent="0.25">
      <c r="B97" s="63" t="s">
        <v>14</v>
      </c>
      <c r="C97" s="64"/>
      <c r="D97" s="64"/>
      <c r="E97" s="64"/>
      <c r="F97" s="64"/>
      <c r="G97" s="64"/>
      <c r="H97" s="64"/>
      <c r="I97" s="64"/>
      <c r="J97" s="64"/>
      <c r="K97" s="51">
        <f>IF($Q$46=K$93,11,0)</f>
        <v>11</v>
      </c>
      <c r="L97" s="52"/>
      <c r="M97" s="51">
        <f>IF($Q$46=M$93,11,0)</f>
        <v>0</v>
      </c>
      <c r="N97" s="52"/>
      <c r="O97" s="51">
        <f>IF($Q$46=O$93,11,0)</f>
        <v>0</v>
      </c>
      <c r="P97" s="52"/>
      <c r="Q97" s="59">
        <f>IF($Q$46=Q$93,11,0)</f>
        <v>0</v>
      </c>
      <c r="R97" s="60"/>
    </row>
    <row r="98" spans="2:18" ht="24.75" customHeight="1" x14ac:dyDescent="0.25">
      <c r="B98" s="63" t="s">
        <v>85</v>
      </c>
      <c r="C98" s="64"/>
      <c r="D98" s="64"/>
      <c r="E98" s="64"/>
      <c r="F98" s="64"/>
      <c r="G98" s="64"/>
      <c r="H98" s="64"/>
      <c r="I98" s="64"/>
      <c r="J98" s="64"/>
      <c r="K98" s="51">
        <f>IF($Q$54=K$93,40,0)</f>
        <v>40</v>
      </c>
      <c r="L98" s="52"/>
      <c r="M98" s="51">
        <f>IF($Q$54=M$93,40,0)</f>
        <v>0</v>
      </c>
      <c r="N98" s="52"/>
      <c r="O98" s="51">
        <f>IF($Q$54=O$93,40,0)</f>
        <v>0</v>
      </c>
      <c r="P98" s="52"/>
      <c r="Q98" s="59">
        <f>IF($Q$54=Q$93,40,0)</f>
        <v>0</v>
      </c>
      <c r="R98" s="60"/>
    </row>
    <row r="99" spans="2:18" ht="26.25" customHeight="1" x14ac:dyDescent="0.25">
      <c r="B99" s="63" t="s">
        <v>15</v>
      </c>
      <c r="C99" s="64"/>
      <c r="D99" s="64"/>
      <c r="E99" s="64"/>
      <c r="F99" s="64"/>
      <c r="G99" s="64"/>
      <c r="H99" s="64"/>
      <c r="I99" s="64"/>
      <c r="J99" s="64"/>
      <c r="K99" s="51">
        <f>IF($Q$66=K$93,11,0)</f>
        <v>11</v>
      </c>
      <c r="L99" s="52"/>
      <c r="M99" s="51">
        <f>IF($Q$66=M$93,11,0)</f>
        <v>0</v>
      </c>
      <c r="N99" s="52"/>
      <c r="O99" s="51">
        <f>IF($Q$66=O$93,11,0)</f>
        <v>0</v>
      </c>
      <c r="P99" s="52"/>
      <c r="Q99" s="59">
        <f>IF($Q$66=Q$93,11,0)</f>
        <v>0</v>
      </c>
      <c r="R99" s="60"/>
    </row>
    <row r="100" spans="2:18" ht="22.5" customHeight="1" x14ac:dyDescent="0.25">
      <c r="B100" s="63" t="s">
        <v>16</v>
      </c>
      <c r="C100" s="64"/>
      <c r="D100" s="64"/>
      <c r="E100" s="64"/>
      <c r="F100" s="64"/>
      <c r="G100" s="64"/>
      <c r="H100" s="64"/>
      <c r="I100" s="64"/>
      <c r="J100" s="64"/>
      <c r="K100" s="51">
        <f>IF($Q$73=K$93,11,0)</f>
        <v>11</v>
      </c>
      <c r="L100" s="52"/>
      <c r="M100" s="51">
        <f>IF($Q$73=M$93,11,0)</f>
        <v>0</v>
      </c>
      <c r="N100" s="52"/>
      <c r="O100" s="51">
        <f>IF($Q$73=O$93,11,0)</f>
        <v>0</v>
      </c>
      <c r="P100" s="52"/>
      <c r="Q100" s="59">
        <f>IF($Q$73=Q$93,11,0)</f>
        <v>0</v>
      </c>
      <c r="R100" s="60"/>
    </row>
    <row r="101" spans="2:18" ht="23.25" customHeight="1" thickBot="1" x14ac:dyDescent="0.3">
      <c r="B101" s="70" t="s">
        <v>17</v>
      </c>
      <c r="C101" s="71"/>
      <c r="D101" s="71"/>
      <c r="E101" s="71"/>
      <c r="F101" s="71"/>
      <c r="G101" s="71"/>
      <c r="H101" s="71"/>
      <c r="I101" s="71"/>
      <c r="J101" s="71"/>
      <c r="K101" s="53">
        <f>IF($Q$82=K$93,7,0)</f>
        <v>7</v>
      </c>
      <c r="L101" s="54"/>
      <c r="M101" s="53">
        <f>IF($Q$82=M$93,7,0)</f>
        <v>0</v>
      </c>
      <c r="N101" s="54"/>
      <c r="O101" s="53">
        <f>IF($Q$82=O$93,7,0)</f>
        <v>0</v>
      </c>
      <c r="P101" s="54"/>
      <c r="Q101" s="61">
        <f>IF($Q$82=Q$93,7,0)</f>
        <v>0</v>
      </c>
      <c r="R101" s="62"/>
    </row>
    <row r="102" spans="2:18" ht="27.75" customHeight="1" thickBot="1" x14ac:dyDescent="0.3">
      <c r="B102" s="72" t="s">
        <v>18</v>
      </c>
      <c r="C102" s="73"/>
      <c r="D102" s="73"/>
      <c r="E102" s="73"/>
      <c r="F102" s="73"/>
      <c r="G102" s="73"/>
      <c r="H102" s="73"/>
      <c r="I102" s="73"/>
      <c r="J102" s="73"/>
      <c r="K102" s="74">
        <f>SUM(K95:L101)</f>
        <v>100</v>
      </c>
      <c r="L102" s="75"/>
      <c r="M102" s="74">
        <f t="shared" ref="M102" si="0">SUM(M95:N101)</f>
        <v>0</v>
      </c>
      <c r="N102" s="75"/>
      <c r="O102" s="74">
        <f t="shared" ref="O102" si="1">SUM(O95:P101)</f>
        <v>0</v>
      </c>
      <c r="P102" s="75"/>
      <c r="Q102" s="78">
        <f t="shared" ref="Q102" si="2">SUM(Q95:R101)</f>
        <v>0</v>
      </c>
      <c r="R102" s="79"/>
    </row>
    <row r="103" spans="2:18" ht="34.5" customHeight="1" thickBot="1" x14ac:dyDescent="0.3">
      <c r="B103" s="72" t="s">
        <v>19</v>
      </c>
      <c r="C103" s="73"/>
      <c r="D103" s="73"/>
      <c r="E103" s="73"/>
      <c r="F103" s="73"/>
      <c r="G103" s="73"/>
      <c r="H103" s="73"/>
      <c r="I103" s="73"/>
      <c r="J103" s="73"/>
      <c r="K103" s="74" t="str">
        <f>IF(MAX($K102:$R102)&lt;&gt;0,IF(MAX($K102:$R102)=K102,"Very Good",0),0)</f>
        <v>Very Good</v>
      </c>
      <c r="L103" s="75"/>
      <c r="M103" s="74">
        <f>IF(MAX($K102:$R102)&lt;&gt;0,IF(MAX($K102:$R102)=M102,"Good",0),0)</f>
        <v>0</v>
      </c>
      <c r="N103" s="75"/>
      <c r="O103" s="74">
        <f>IF(MAX($K102:$R102)&lt;&gt;0,IF(MAX($K102:$R102)=O102,"Fair",0),0)</f>
        <v>0</v>
      </c>
      <c r="P103" s="75"/>
      <c r="Q103" s="78">
        <f>IF(MAX($K102:$R102)&lt;&gt;0,IF(MAX($K102:$R102)=Q102,"Unsatisfactory",0),0)</f>
        <v>0</v>
      </c>
      <c r="R103" s="79"/>
    </row>
    <row r="104" spans="2:18" ht="69.75" customHeight="1" thickBot="1" x14ac:dyDescent="0.3">
      <c r="B104" s="76"/>
      <c r="C104" s="77"/>
      <c r="D104" s="77"/>
      <c r="E104" s="77"/>
      <c r="F104" s="77"/>
      <c r="G104" s="77"/>
      <c r="H104" s="77"/>
      <c r="I104" s="77"/>
      <c r="J104" s="77"/>
      <c r="K104" s="65" t="s">
        <v>30</v>
      </c>
      <c r="L104" s="65"/>
      <c r="M104" s="65" t="s">
        <v>31</v>
      </c>
      <c r="N104" s="65"/>
      <c r="O104" s="65" t="s">
        <v>32</v>
      </c>
      <c r="P104" s="65"/>
      <c r="Q104" s="65" t="s">
        <v>33</v>
      </c>
      <c r="R104" s="66"/>
    </row>
    <row r="105" spans="2:18" ht="98.25" customHeight="1" x14ac:dyDescent="0.25">
      <c r="B105" s="67" t="s">
        <v>86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9"/>
    </row>
    <row r="106" spans="2:18" x14ac:dyDescent="0.25">
      <c r="B106" s="22"/>
      <c r="R106" s="23"/>
    </row>
    <row r="107" spans="2:18" x14ac:dyDescent="0.25">
      <c r="B107" s="22"/>
      <c r="R107" s="23"/>
    </row>
    <row r="108" spans="2:18" x14ac:dyDescent="0.25">
      <c r="B108" s="48" t="s">
        <v>63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</row>
    <row r="109" spans="2:18" x14ac:dyDescent="0.25">
      <c r="B109" s="22"/>
      <c r="R109" s="23"/>
    </row>
    <row r="110" spans="2:18" x14ac:dyDescent="0.35">
      <c r="B110" s="33" t="s">
        <v>65</v>
      </c>
      <c r="R110" s="23"/>
    </row>
    <row r="111" spans="2:18" x14ac:dyDescent="0.25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7"/>
    </row>
    <row r="112" spans="2:18" x14ac:dyDescent="0.25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pans="2:18" x14ac:dyDescent="0.25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7"/>
    </row>
    <row r="114" spans="2:18" x14ac:dyDescent="0.25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spans="2:18" x14ac:dyDescent="0.25">
      <c r="B115" s="22"/>
      <c r="R115" s="23"/>
    </row>
    <row r="116" spans="2:18" ht="17.25" customHeight="1" x14ac:dyDescent="0.25">
      <c r="B116" s="48" t="s">
        <v>64</v>
      </c>
      <c r="C116" s="49"/>
      <c r="D116" s="49"/>
      <c r="E116" s="49"/>
      <c r="F116" s="38"/>
      <c r="R116" s="23"/>
    </row>
    <row r="117" spans="2:18" x14ac:dyDescent="0.25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pans="2:18" x14ac:dyDescent="0.25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7"/>
    </row>
    <row r="119" spans="2:18" x14ac:dyDescent="0.25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pans="2:18" x14ac:dyDescent="0.25"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</row>
    <row r="121" spans="2:18" x14ac:dyDescent="0.25">
      <c r="B121" s="22"/>
      <c r="R121" s="23"/>
    </row>
    <row r="122" spans="2:18" s="5" customFormat="1" x14ac:dyDescent="0.25">
      <c r="B122" s="42" t="s">
        <v>67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4"/>
    </row>
    <row r="123" spans="2:18" x14ac:dyDescent="0.25"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7"/>
    </row>
    <row r="124" spans="2:18" x14ac:dyDescent="0.25"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7"/>
    </row>
    <row r="125" spans="2:18" x14ac:dyDescent="0.25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7"/>
    </row>
    <row r="126" spans="2:18" x14ac:dyDescent="0.25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7"/>
    </row>
    <row r="127" spans="2:18" x14ac:dyDescent="0.25">
      <c r="B127" s="22"/>
      <c r="R127" s="23"/>
    </row>
    <row r="128" spans="2:18" s="5" customFormat="1" x14ac:dyDescent="0.25">
      <c r="B128" s="42" t="s">
        <v>66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4"/>
    </row>
    <row r="129" spans="2:18" x14ac:dyDescent="0.25">
      <c r="B129" s="22"/>
      <c r="R129" s="23"/>
    </row>
    <row r="130" spans="2:18" ht="17.25" customHeight="1" x14ac:dyDescent="0.25">
      <c r="B130" s="48" t="s">
        <v>68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18" t="b">
        <v>0</v>
      </c>
      <c r="M130" s="4" t="s">
        <v>54</v>
      </c>
      <c r="N130" s="16"/>
      <c r="O130" s="4" t="s">
        <v>62</v>
      </c>
      <c r="R130" s="23"/>
    </row>
    <row r="131" spans="2:18" ht="17.25" customHeight="1" x14ac:dyDescent="0.25"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R131" s="23"/>
    </row>
    <row r="132" spans="2:18" x14ac:dyDescent="0.25">
      <c r="B132" s="48" t="s">
        <v>69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spans="2:18" x14ac:dyDescent="0.25"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7"/>
    </row>
    <row r="134" spans="2:18" x14ac:dyDescent="0.25">
      <c r="B134" s="45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7"/>
    </row>
    <row r="135" spans="2:18" x14ac:dyDescent="0.25">
      <c r="B135" s="45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7"/>
    </row>
    <row r="136" spans="2:18" x14ac:dyDescent="0.25">
      <c r="B136" s="45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7"/>
    </row>
    <row r="137" spans="2:18" ht="18" thickBot="1" x14ac:dyDescent="0.3"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6"/>
    </row>
  </sheetData>
  <sheetProtection formatColumns="0" formatRows="0" selectLockedCells="1"/>
  <protectedRanges>
    <protectedRange sqref="J6 M6" name="Organizational Unit"/>
  </protectedRanges>
  <customSheetViews>
    <customSheetView guid="{EF638BB5-E92A-4233-B961-A938B352646C}" scale="85" zeroValues="0">
      <selection activeCell="B8" sqref="B8:Q8"/>
      <rowBreaks count="7" manualBreakCount="7">
        <brk id="15" max="16383" man="1"/>
        <brk id="20" max="16383" man="1"/>
        <brk id="24" max="16383" man="1"/>
        <brk id="28" max="16383" man="1"/>
        <brk id="32" max="16383" man="1"/>
        <brk id="39" max="16383" man="1"/>
        <brk id="45" max="16383" man="1"/>
      </rowBreaks>
      <pageMargins left="0.7" right="0.7" top="0.75" bottom="0.75" header="0.3" footer="0.3"/>
      <printOptions horizontalCentered="1"/>
      <pageSetup paperSize="9" orientation="landscape"/>
    </customSheetView>
  </customSheetViews>
  <mergeCells count="199">
    <mergeCell ref="K70:R70"/>
    <mergeCell ref="B74:R74"/>
    <mergeCell ref="K75:R75"/>
    <mergeCell ref="K76:R76"/>
    <mergeCell ref="K77:R77"/>
    <mergeCell ref="K78:R78"/>
    <mergeCell ref="K79:R79"/>
    <mergeCell ref="K84:R84"/>
    <mergeCell ref="K85:R85"/>
    <mergeCell ref="B83:R83"/>
    <mergeCell ref="B70:I70"/>
    <mergeCell ref="K62:R62"/>
    <mergeCell ref="K63:R63"/>
    <mergeCell ref="B67:R67"/>
    <mergeCell ref="K68:R68"/>
    <mergeCell ref="K69:R69"/>
    <mergeCell ref="B66:I66"/>
    <mergeCell ref="K66:P66"/>
    <mergeCell ref="Q66:R66"/>
    <mergeCell ref="B68:I68"/>
    <mergeCell ref="B69:I69"/>
    <mergeCell ref="B62:I62"/>
    <mergeCell ref="B63:I63"/>
    <mergeCell ref="B19:R19"/>
    <mergeCell ref="K25:R25"/>
    <mergeCell ref="K26:R26"/>
    <mergeCell ref="K27:R27"/>
    <mergeCell ref="K32:R32"/>
    <mergeCell ref="K33:R33"/>
    <mergeCell ref="K34:R34"/>
    <mergeCell ref="K36:R36"/>
    <mergeCell ref="K37:R37"/>
    <mergeCell ref="B30:I30"/>
    <mergeCell ref="K30:P30"/>
    <mergeCell ref="Q30:R30"/>
    <mergeCell ref="B32:I32"/>
    <mergeCell ref="B33:I33"/>
    <mergeCell ref="B34:I34"/>
    <mergeCell ref="B36:I36"/>
    <mergeCell ref="B88:R88"/>
    <mergeCell ref="B82:I82"/>
    <mergeCell ref="K82:P82"/>
    <mergeCell ref="Q82:R82"/>
    <mergeCell ref="B84:I84"/>
    <mergeCell ref="B85:I85"/>
    <mergeCell ref="B86:I86"/>
    <mergeCell ref="K86:R86"/>
    <mergeCell ref="B73:I73"/>
    <mergeCell ref="K73:P73"/>
    <mergeCell ref="Q73:R73"/>
    <mergeCell ref="B75:I75"/>
    <mergeCell ref="B76:I76"/>
    <mergeCell ref="B77:I77"/>
    <mergeCell ref="B78:I78"/>
    <mergeCell ref="B79:I79"/>
    <mergeCell ref="B54:I54"/>
    <mergeCell ref="K54:P54"/>
    <mergeCell ref="Q54:R54"/>
    <mergeCell ref="B56:I56"/>
    <mergeCell ref="B57:I57"/>
    <mergeCell ref="B58:I58"/>
    <mergeCell ref="B59:I59"/>
    <mergeCell ref="B60:I60"/>
    <mergeCell ref="B61:I61"/>
    <mergeCell ref="B55:R55"/>
    <mergeCell ref="K56:R56"/>
    <mergeCell ref="K57:R57"/>
    <mergeCell ref="K58:R58"/>
    <mergeCell ref="K59:R59"/>
    <mergeCell ref="K60:R60"/>
    <mergeCell ref="K61:R61"/>
    <mergeCell ref="B46:I46"/>
    <mergeCell ref="K46:P46"/>
    <mergeCell ref="Q46:R46"/>
    <mergeCell ref="B48:I48"/>
    <mergeCell ref="B49:I49"/>
    <mergeCell ref="B50:I50"/>
    <mergeCell ref="B51:I51"/>
    <mergeCell ref="K48:R48"/>
    <mergeCell ref="K49:R49"/>
    <mergeCell ref="K50:R50"/>
    <mergeCell ref="K51:R51"/>
    <mergeCell ref="B47:R47"/>
    <mergeCell ref="B38:I38"/>
    <mergeCell ref="B39:I39"/>
    <mergeCell ref="B40:I40"/>
    <mergeCell ref="B41:I41"/>
    <mergeCell ref="B42:I42"/>
    <mergeCell ref="B43:I43"/>
    <mergeCell ref="K20:R20"/>
    <mergeCell ref="K21:R21"/>
    <mergeCell ref="K22:R22"/>
    <mergeCell ref="K23:R23"/>
    <mergeCell ref="B24:R24"/>
    <mergeCell ref="K38:R38"/>
    <mergeCell ref="K39:R39"/>
    <mergeCell ref="K40:R40"/>
    <mergeCell ref="K41:R41"/>
    <mergeCell ref="K42:R42"/>
    <mergeCell ref="K43:R43"/>
    <mergeCell ref="B31:R31"/>
    <mergeCell ref="B35:R35"/>
    <mergeCell ref="B89:R89"/>
    <mergeCell ref="C6:L6"/>
    <mergeCell ref="M6:O6"/>
    <mergeCell ref="P6:R6"/>
    <mergeCell ref="B17:I17"/>
    <mergeCell ref="J17:R17"/>
    <mergeCell ref="D14:F14"/>
    <mergeCell ref="H14:I14"/>
    <mergeCell ref="K14:M14"/>
    <mergeCell ref="P14:R14"/>
    <mergeCell ref="N14:O14"/>
    <mergeCell ref="C10:D10"/>
    <mergeCell ref="P10:R10"/>
    <mergeCell ref="M10:O10"/>
    <mergeCell ref="K18:P18"/>
    <mergeCell ref="B18:I18"/>
    <mergeCell ref="B20:I20"/>
    <mergeCell ref="B21:I21"/>
    <mergeCell ref="B22:I22"/>
    <mergeCell ref="B23:I23"/>
    <mergeCell ref="B25:I25"/>
    <mergeCell ref="B26:I26"/>
    <mergeCell ref="B27:I27"/>
    <mergeCell ref="B37:I37"/>
    <mergeCell ref="B91:R91"/>
    <mergeCell ref="Q93:R93"/>
    <mergeCell ref="O93:P93"/>
    <mergeCell ref="M93:N93"/>
    <mergeCell ref="K93:L93"/>
    <mergeCell ref="K92:R92"/>
    <mergeCell ref="B93:J93"/>
    <mergeCell ref="B92:J92"/>
    <mergeCell ref="B94:R94"/>
    <mergeCell ref="Q104:R104"/>
    <mergeCell ref="O104:P104"/>
    <mergeCell ref="M104:N104"/>
    <mergeCell ref="K104:L104"/>
    <mergeCell ref="B105:R105"/>
    <mergeCell ref="B100:J100"/>
    <mergeCell ref="B101:J101"/>
    <mergeCell ref="B102:J102"/>
    <mergeCell ref="B103:J103"/>
    <mergeCell ref="M102:N102"/>
    <mergeCell ref="M103:N103"/>
    <mergeCell ref="K101:L101"/>
    <mergeCell ref="K102:L102"/>
    <mergeCell ref="K103:L103"/>
    <mergeCell ref="B104:J104"/>
    <mergeCell ref="Q102:R102"/>
    <mergeCell ref="Q103:R103"/>
    <mergeCell ref="O103:P103"/>
    <mergeCell ref="O102:P102"/>
    <mergeCell ref="O101:P101"/>
    <mergeCell ref="O100:P100"/>
    <mergeCell ref="K97:L97"/>
    <mergeCell ref="K98:L98"/>
    <mergeCell ref="K99:L99"/>
    <mergeCell ref="K100:L100"/>
    <mergeCell ref="B95:J95"/>
    <mergeCell ref="B96:J96"/>
    <mergeCell ref="B97:J97"/>
    <mergeCell ref="B98:J98"/>
    <mergeCell ref="B99:J99"/>
    <mergeCell ref="O99:P99"/>
    <mergeCell ref="M98:N98"/>
    <mergeCell ref="O97:P97"/>
    <mergeCell ref="M99:N99"/>
    <mergeCell ref="M100:N100"/>
    <mergeCell ref="M101:N101"/>
    <mergeCell ref="Q18:R18"/>
    <mergeCell ref="C8:R8"/>
    <mergeCell ref="C12:R12"/>
    <mergeCell ref="Q99:R99"/>
    <mergeCell ref="Q100:R100"/>
    <mergeCell ref="Q101:R101"/>
    <mergeCell ref="O96:P96"/>
    <mergeCell ref="Q96:R96"/>
    <mergeCell ref="Q97:R97"/>
    <mergeCell ref="M95:N95"/>
    <mergeCell ref="O95:P95"/>
    <mergeCell ref="Q95:R95"/>
    <mergeCell ref="M96:N96"/>
    <mergeCell ref="M97:N97"/>
    <mergeCell ref="Q98:R98"/>
    <mergeCell ref="O98:P98"/>
    <mergeCell ref="K95:L95"/>
    <mergeCell ref="K96:L96"/>
    <mergeCell ref="B128:R128"/>
    <mergeCell ref="B123:R126"/>
    <mergeCell ref="B130:K130"/>
    <mergeCell ref="B133:R136"/>
    <mergeCell ref="B132:R132"/>
    <mergeCell ref="B108:R108"/>
    <mergeCell ref="B116:E116"/>
    <mergeCell ref="B111:R114"/>
    <mergeCell ref="B117:R120"/>
    <mergeCell ref="B122:R122"/>
  </mergeCells>
  <conditionalFormatting sqref="Q18">
    <cfRule type="cellIs" dxfId="63" priority="114" operator="equal">
      <formula>"Good"</formula>
    </cfRule>
    <cfRule type="cellIs" dxfId="62" priority="115" operator="equal">
      <formula>"Very Good"</formula>
    </cfRule>
  </conditionalFormatting>
  <conditionalFormatting sqref="Q18:R18">
    <cfRule type="cellIs" dxfId="61" priority="112" operator="equal">
      <formula>"Unsatisfactory"</formula>
    </cfRule>
    <cfRule type="cellIs" dxfId="60" priority="113" operator="equal">
      <formula>"Fair"</formula>
    </cfRule>
  </conditionalFormatting>
  <conditionalFormatting sqref="K11">
    <cfRule type="cellIs" dxfId="59" priority="84" operator="equal">
      <formula>"Unsatisfactory"</formula>
    </cfRule>
    <cfRule type="cellIs" dxfId="58" priority="85" operator="equal">
      <formula>"Fair"</formula>
    </cfRule>
  </conditionalFormatting>
  <conditionalFormatting sqref="C11:I11 C10 I10">
    <cfRule type="cellIs" dxfId="57" priority="80" operator="equal">
      <formula>"Unsatisfactory"</formula>
    </cfRule>
    <cfRule type="cellIs" dxfId="56" priority="81" operator="equal">
      <formula>"Fair"</formula>
    </cfRule>
  </conditionalFormatting>
  <conditionalFormatting sqref="C11:I11 C10 I10">
    <cfRule type="cellIs" dxfId="55" priority="82" operator="equal">
      <formula>"Good"</formula>
    </cfRule>
    <cfRule type="cellIs" dxfId="54" priority="83" operator="equal">
      <formula>"Very Good"</formula>
    </cfRule>
  </conditionalFormatting>
  <conditionalFormatting sqref="Q30">
    <cfRule type="cellIs" dxfId="53" priority="50" operator="equal">
      <formula>"Good"</formula>
    </cfRule>
    <cfRule type="cellIs" dxfId="52" priority="51" operator="equal">
      <formula>"Very Good"</formula>
    </cfRule>
  </conditionalFormatting>
  <conditionalFormatting sqref="Q30:R30">
    <cfRule type="cellIs" dxfId="51" priority="48" operator="equal">
      <formula>"Unsatisfactory"</formula>
    </cfRule>
    <cfRule type="cellIs" dxfId="50" priority="49" operator="equal">
      <formula>"Fair"</formula>
    </cfRule>
  </conditionalFormatting>
  <conditionalFormatting sqref="Q46">
    <cfRule type="cellIs" dxfId="49" priority="46" operator="equal">
      <formula>"Good"</formula>
    </cfRule>
    <cfRule type="cellIs" dxfId="48" priority="47" operator="equal">
      <formula>"Very Good"</formula>
    </cfRule>
  </conditionalFormatting>
  <conditionalFormatting sqref="Q46:R46">
    <cfRule type="cellIs" dxfId="47" priority="44" operator="equal">
      <formula>"Unsatisfactory"</formula>
    </cfRule>
    <cfRule type="cellIs" dxfId="46" priority="45" operator="equal">
      <formula>"Fair"</formula>
    </cfRule>
  </conditionalFormatting>
  <conditionalFormatting sqref="Q54">
    <cfRule type="cellIs" dxfId="45" priority="42" operator="equal">
      <formula>"Good"</formula>
    </cfRule>
    <cfRule type="cellIs" dxfId="44" priority="43" operator="equal">
      <formula>"Very Good"</formula>
    </cfRule>
  </conditionalFormatting>
  <conditionalFormatting sqref="Q54:R54">
    <cfRule type="cellIs" dxfId="43" priority="40" operator="equal">
      <formula>"Unsatisfactory"</formula>
    </cfRule>
    <cfRule type="cellIs" dxfId="42" priority="41" operator="equal">
      <formula>"Fair"</formula>
    </cfRule>
  </conditionalFormatting>
  <conditionalFormatting sqref="Q66">
    <cfRule type="cellIs" dxfId="41" priority="38" operator="equal">
      <formula>"Good"</formula>
    </cfRule>
    <cfRule type="cellIs" dxfId="40" priority="39" operator="equal">
      <formula>"Very Good"</formula>
    </cfRule>
  </conditionalFormatting>
  <conditionalFormatting sqref="Q66:R66">
    <cfRule type="cellIs" dxfId="39" priority="36" operator="equal">
      <formula>"Unsatisfactory"</formula>
    </cfRule>
    <cfRule type="cellIs" dxfId="38" priority="37" operator="equal">
      <formula>"Fair"</formula>
    </cfRule>
  </conditionalFormatting>
  <conditionalFormatting sqref="Q73">
    <cfRule type="cellIs" dxfId="37" priority="34" operator="equal">
      <formula>"Good"</formula>
    </cfRule>
    <cfRule type="cellIs" dxfId="36" priority="35" operator="equal">
      <formula>"Very Good"</formula>
    </cfRule>
  </conditionalFormatting>
  <conditionalFormatting sqref="Q73:R73">
    <cfRule type="cellIs" dxfId="35" priority="32" operator="equal">
      <formula>"Unsatisfactory"</formula>
    </cfRule>
    <cfRule type="cellIs" dxfId="34" priority="33" operator="equal">
      <formula>"Fair"</formula>
    </cfRule>
  </conditionalFormatting>
  <conditionalFormatting sqref="Q82">
    <cfRule type="cellIs" dxfId="33" priority="30" operator="equal">
      <formula>"Good"</formula>
    </cfRule>
    <cfRule type="cellIs" dxfId="32" priority="31" operator="equal">
      <formula>"Very Good"</formula>
    </cfRule>
  </conditionalFormatting>
  <conditionalFormatting sqref="Q82:R82">
    <cfRule type="cellIs" dxfId="31" priority="28" operator="equal">
      <formula>"Unsatisfactory"</formula>
    </cfRule>
    <cfRule type="cellIs" dxfId="30" priority="29" operator="equal">
      <formula>"Fair"</formula>
    </cfRule>
  </conditionalFormatting>
  <conditionalFormatting sqref="Q96">
    <cfRule type="cellIs" dxfId="29" priority="22" stopIfTrue="1" operator="equal">
      <formula>0</formula>
    </cfRule>
    <cfRule type="cellIs" dxfId="28" priority="23" operator="greaterThan">
      <formula>0</formula>
    </cfRule>
  </conditionalFormatting>
  <conditionalFormatting sqref="Q95">
    <cfRule type="cellIs" dxfId="27" priority="142" stopIfTrue="1" operator="equal">
      <formula>0</formula>
    </cfRule>
    <cfRule type="cellIs" dxfId="26" priority="143" operator="greaterThan">
      <formula>0</formula>
    </cfRule>
  </conditionalFormatting>
  <conditionalFormatting sqref="Q97">
    <cfRule type="cellIs" dxfId="25" priority="20" stopIfTrue="1" operator="equal">
      <formula>0</formula>
    </cfRule>
    <cfRule type="cellIs" dxfId="24" priority="21" operator="greaterThan">
      <formula>0</formula>
    </cfRule>
  </conditionalFormatting>
  <conditionalFormatting sqref="Q98">
    <cfRule type="cellIs" dxfId="23" priority="18" stopIfTrue="1" operator="equal">
      <formula>0</formula>
    </cfRule>
    <cfRule type="cellIs" dxfId="22" priority="19" operator="greaterThan">
      <formula>0</formula>
    </cfRule>
  </conditionalFormatting>
  <conditionalFormatting sqref="Q99:Q103">
    <cfRule type="cellIs" dxfId="21" priority="16" stopIfTrue="1" operator="equal">
      <formula>0</formula>
    </cfRule>
    <cfRule type="cellIs" dxfId="20" priority="17" operator="greaterThan">
      <formula>0</formula>
    </cfRule>
  </conditionalFormatting>
  <conditionalFormatting sqref="O95">
    <cfRule type="cellIs" dxfId="19" priority="140" stopIfTrue="1" operator="equal">
      <formula>0</formula>
    </cfRule>
    <cfRule type="cellIs" dxfId="18" priority="141" operator="greaterThan">
      <formula>0</formula>
    </cfRule>
  </conditionalFormatting>
  <conditionalFormatting sqref="O96:O103">
    <cfRule type="cellIs" dxfId="17" priority="14" stopIfTrue="1" operator="equal">
      <formula>0</formula>
    </cfRule>
    <cfRule type="cellIs" dxfId="16" priority="15" operator="greaterThan">
      <formula>0</formula>
    </cfRule>
  </conditionalFormatting>
  <conditionalFormatting sqref="M95">
    <cfRule type="cellIs" dxfId="15" priority="24" stopIfTrue="1" operator="equal">
      <formula>0</formula>
    </cfRule>
    <cfRule type="cellIs" dxfId="14" priority="25" operator="greaterThan">
      <formula>0</formula>
    </cfRule>
  </conditionalFormatting>
  <conditionalFormatting sqref="M96:M103">
    <cfRule type="cellIs" dxfId="13" priority="12" stopIfTrue="1" operator="equal">
      <formula>0</formula>
    </cfRule>
    <cfRule type="cellIs" dxfId="12" priority="13" operator="greaterThan">
      <formula>0</formula>
    </cfRule>
  </conditionalFormatting>
  <conditionalFormatting sqref="K95">
    <cfRule type="cellIs" dxfId="11" priority="128" stopIfTrue="1" operator="equal">
      <formula>0</formula>
    </cfRule>
    <cfRule type="cellIs" dxfId="10" priority="129" operator="greaterThan">
      <formula>0</formula>
    </cfRule>
  </conditionalFormatting>
  <conditionalFormatting sqref="K96:K103">
    <cfRule type="cellIs" dxfId="9" priority="10" stopIfTrue="1" operator="equal">
      <formula>0</formula>
    </cfRule>
    <cfRule type="cellIs" dxfId="8" priority="11" operator="greaterThan">
      <formula>0</formula>
    </cfRule>
  </conditionalFormatting>
  <conditionalFormatting sqref="B111:R114">
    <cfRule type="expression" dxfId="7" priority="5">
      <formula>$C$10&lt;&gt;"Fair"</formula>
    </cfRule>
    <cfRule type="expression" dxfId="6" priority="9">
      <formula>$C$10="Fair"</formula>
    </cfRule>
  </conditionalFormatting>
  <conditionalFormatting sqref="B117:R120">
    <cfRule type="expression" dxfId="5" priority="4">
      <formula>$C$10&lt;&gt;"Fair"</formula>
    </cfRule>
    <cfRule type="expression" dxfId="4" priority="8">
      <formula>$C$10="Fair"</formula>
    </cfRule>
  </conditionalFormatting>
  <conditionalFormatting sqref="B123:R126">
    <cfRule type="expression" dxfId="3" priority="1">
      <formula>$C$10&lt;&gt;"Fair"</formula>
    </cfRule>
    <cfRule type="expression" dxfId="2" priority="7">
      <formula>$C$10="Fair"</formula>
    </cfRule>
  </conditionalFormatting>
  <conditionalFormatting sqref="B133:R136">
    <cfRule type="expression" dxfId="1" priority="3">
      <formula>$L$130=TRUE</formula>
    </cfRule>
    <cfRule type="expression" dxfId="0" priority="6">
      <formula>$L$130=FALSE</formula>
    </cfRule>
  </conditionalFormatting>
  <dataValidations count="4">
    <dataValidation allowBlank="1" showInputMessage="1" showErrorMessage="1" promptTitle="Title of the CPE" prompt="Title of the Country Programme Evaluation" sqref="C8:I8"/>
    <dataValidation type="list" showInputMessage="1" showErrorMessage="1" sqref="J25:J27 J48:J51 J20:J23 J32:J34 J56:J63 J68:J71 J36:J43 J75:J79">
      <formula1>"&lt;Select one&gt;,Yes,No,Partial"</formula1>
    </dataValidation>
    <dataValidation showDropDown="1" showInputMessage="1" showErrorMessage="1" sqref="Q18:R18 Q30:R30 Q46:R46 Q54:R54 Q66:R66 Q73:R73 Q82:R82"/>
    <dataValidation type="list" showInputMessage="1" showErrorMessage="1" sqref="J84:J86">
      <formula1>"&lt;Select one&gt;,0,1,2,3"</formula1>
    </dataValidation>
  </dataValidations>
  <printOptions horizontalCentered="1"/>
  <pageMargins left="0.19685039370078741" right="0.19685039370078741" top="0.19685039370078741" bottom="0.19685039370078741" header="0" footer="0"/>
  <pageSetup paperSize="9" orientation="landscape"/>
  <rowBreaks count="8" manualBreakCount="8">
    <brk id="15" max="16383" man="1"/>
    <brk id="28" max="16383" man="1"/>
    <brk id="44" max="16383" man="1"/>
    <brk id="52" max="16383" man="1"/>
    <brk id="64" max="16383" man="1"/>
    <brk id="80" max="16383" man="1"/>
    <brk id="89" max="16383" man="1"/>
    <brk id="106" max="1638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3" name="Check Box 9">
              <controlPr locked="0" defaultSize="0" autoFill="0" autoLine="0" autoPict="0" altText="">
                <anchor moveWithCells="1">
                  <from>
                    <xdr:col>11</xdr:col>
                    <xdr:colOff>238125</xdr:colOff>
                    <xdr:row>129</xdr:row>
                    <xdr:rowOff>0</xdr:rowOff>
                  </from>
                  <to>
                    <xdr:col>12</xdr:col>
                    <xdr:colOff>104775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 altText="">
                <anchor moveWithCells="1">
                  <from>
                    <xdr:col>13</xdr:col>
                    <xdr:colOff>276225</xdr:colOff>
                    <xdr:row>129</xdr:row>
                    <xdr:rowOff>0</xdr:rowOff>
                  </from>
                  <to>
                    <xdr:col>14</xdr:col>
                    <xdr:colOff>66675</xdr:colOff>
                    <xdr:row>130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Garcia</dc:creator>
  <cp:lastModifiedBy>Neha Karkara</cp:lastModifiedBy>
  <cp:lastPrinted>2017-07-19T20:08:52Z</cp:lastPrinted>
  <dcterms:created xsi:type="dcterms:W3CDTF">2006-09-16T00:00:00Z</dcterms:created>
  <dcterms:modified xsi:type="dcterms:W3CDTF">2019-06-17T18:54:30Z</dcterms:modified>
  <cp:contentStatus/>
</cp:coreProperties>
</file>